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6001_m.dyusikenova\Desktop\размещение на саит\ИС 15042025\"/>
    </mc:Choice>
  </mc:AlternateContent>
  <xr:revisionPtr revIDLastSave="0" documentId="13_ncr:1_{F1D9B963-FB09-41F3-905F-0BD6894345C9}" xr6:coauthVersionLast="47" xr6:coauthVersionMax="47" xr10:uidLastSave="{00000000-0000-0000-0000-000000000000}"/>
  <bookViews>
    <workbookView xWindow="-120" yWindow="-120" windowWidth="29040" windowHeight="15840" xr2:uid="{00000000-000D-0000-FFFF-FFFF00000000}"/>
  </bookViews>
  <sheets>
    <sheet name="Лист1" sheetId="1" r:id="rId1"/>
    <sheet name="Лист2"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0" hidden="1">Лист1!$A$4:$M$575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49" i="1" l="1"/>
  <c r="E749" i="1"/>
  <c r="J757" i="1"/>
  <c r="F757" i="1"/>
  <c r="E757" i="1"/>
  <c r="C742" i="1" l="1"/>
  <c r="C735" i="1" l="1"/>
  <c r="C724" i="1" l="1"/>
  <c r="E724" i="1"/>
  <c r="F724" i="1"/>
  <c r="F691" i="1" l="1"/>
  <c r="E691" i="1"/>
  <c r="F689" i="1"/>
  <c r="E689" i="1"/>
  <c r="F684" i="1"/>
  <c r="E684" i="1"/>
  <c r="C684" i="1"/>
  <c r="E673" i="1"/>
  <c r="F667" i="1" l="1"/>
  <c r="E667" i="1"/>
  <c r="C667" i="1"/>
  <c r="E665" i="1"/>
  <c r="F665" i="1"/>
  <c r="E664" i="1"/>
  <c r="F664" i="1"/>
  <c r="E661" i="1" l="1"/>
  <c r="F661" i="1"/>
  <c r="K661" i="1"/>
  <c r="C658" i="1"/>
  <c r="E658" i="1"/>
  <c r="F658" i="1"/>
  <c r="K658" i="1"/>
  <c r="E655" i="1" l="1"/>
  <c r="F655" i="1"/>
  <c r="K655" i="1"/>
  <c r="C632" i="1" l="1"/>
  <c r="E632" i="1"/>
  <c r="K632" i="1"/>
  <c r="J627" i="1" l="1"/>
  <c r="C612" i="1" l="1"/>
  <c r="E612" i="1"/>
  <c r="E598" i="1" l="1"/>
  <c r="E597" i="1"/>
  <c r="E587" i="1" l="1"/>
  <c r="F587" i="1"/>
  <c r="E586" i="1"/>
  <c r="F586" i="1"/>
  <c r="F583" i="1"/>
  <c r="E583" i="1"/>
  <c r="K561" i="1" l="1"/>
  <c r="E560" i="1"/>
  <c r="K560" i="1"/>
  <c r="E557" i="1" l="1"/>
  <c r="F557" i="1"/>
  <c r="C538" i="1" l="1"/>
  <c r="C527" i="1" l="1"/>
  <c r="E527" i="1"/>
  <c r="J527" i="1"/>
  <c r="J524" i="1" l="1"/>
  <c r="J503" i="1"/>
  <c r="E503" i="1"/>
  <c r="F495" i="1"/>
  <c r="F484" i="1" l="1"/>
  <c r="E484" i="1"/>
  <c r="C484" i="1"/>
  <c r="C476" i="1" l="1"/>
  <c r="E476" i="1"/>
  <c r="J419" i="1" l="1"/>
  <c r="F468" i="1" l="1"/>
  <c r="E468" i="1"/>
  <c r="J463" i="1"/>
  <c r="E454" i="1" l="1"/>
  <c r="F447" i="1" l="1"/>
  <c r="E447" i="1"/>
  <c r="F446" i="1"/>
  <c r="E446" i="1"/>
  <c r="C432" i="1" l="1"/>
  <c r="E432" i="1"/>
  <c r="F432" i="1"/>
  <c r="E428" i="1" l="1"/>
  <c r="F428" i="1"/>
  <c r="E427" i="1"/>
  <c r="F427" i="1"/>
  <c r="C406" i="1" l="1"/>
  <c r="F405" i="1"/>
  <c r="E405" i="1"/>
  <c r="E406" i="1" s="1"/>
  <c r="J365" i="1" l="1"/>
  <c r="C364" i="1"/>
  <c r="F346" i="1"/>
  <c r="C339" i="1"/>
  <c r="J337" i="1"/>
  <c r="E337" i="1"/>
  <c r="C337" i="1"/>
  <c r="E335" i="1"/>
  <c r="E333" i="1"/>
  <c r="E295" i="1"/>
  <c r="C295" i="1"/>
  <c r="J286" i="1"/>
  <c r="F276" i="1"/>
  <c r="E276" i="1"/>
  <c r="E275" i="1"/>
  <c r="J274" i="1"/>
  <c r="E274" i="1"/>
  <c r="E265" i="1"/>
  <c r="E264" i="1"/>
  <c r="J262" i="1"/>
  <c r="E256" i="1"/>
  <c r="C256" i="1"/>
  <c r="J247" i="1"/>
  <c r="J246" i="1"/>
  <c r="J245" i="1"/>
  <c r="E239" i="1"/>
  <c r="C239" i="1"/>
  <c r="C235" i="1"/>
  <c r="F228" i="1"/>
  <c r="E228" i="1"/>
  <c r="C228" i="1"/>
  <c r="G159" i="1"/>
  <c r="J156" i="1"/>
  <c r="J157" i="1" s="1"/>
  <c r="F151" i="1"/>
  <c r="F141" i="1"/>
  <c r="E141" i="1"/>
  <c r="E130" i="1"/>
  <c r="E125" i="1"/>
  <c r="C125" i="1"/>
  <c r="G121" i="1"/>
  <c r="E115" i="1"/>
  <c r="C115" i="1"/>
  <c r="E86" i="1"/>
  <c r="K84" i="1"/>
  <c r="E84" i="1"/>
  <c r="E82" i="1"/>
  <c r="C82" i="1"/>
  <c r="J68" i="1"/>
  <c r="C49" i="1"/>
  <c r="E41" i="1"/>
  <c r="E26" i="1"/>
  <c r="C26" i="1"/>
  <c r="J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31" authorId="0" shapeId="0" xr:uid="{C1382A61-271A-47E4-976D-369F8775204A}">
      <text>
        <r>
          <rPr>
            <b/>
            <sz val="9"/>
            <color indexed="81"/>
            <rFont val="Tahoma"/>
            <family val="2"/>
            <charset val="204"/>
          </rPr>
          <t>user:</t>
        </r>
        <r>
          <rPr>
            <sz val="9"/>
            <color indexed="81"/>
            <rFont val="Tahoma"/>
            <family val="2"/>
            <charset val="204"/>
          </rPr>
          <t xml:space="preserve">
</t>
        </r>
      </text>
    </comment>
  </commentList>
</comments>
</file>

<file path=xl/sharedStrings.xml><?xml version="1.0" encoding="utf-8"?>
<sst xmlns="http://schemas.openxmlformats.org/spreadsheetml/2006/main" count="5769" uniqueCount="2518">
  <si>
    <t>121040013276</t>
  </si>
  <si>
    <t>10 00</t>
  </si>
  <si>
    <t>тел 87020000356,                               businesscub@mail.ru</t>
  </si>
  <si>
    <t>120640003644</t>
  </si>
  <si>
    <t>9 15</t>
  </si>
  <si>
    <t>120240020055</t>
  </si>
  <si>
    <t>09-00</t>
  </si>
  <si>
    <t>080140020715</t>
  </si>
  <si>
    <t>10 30</t>
  </si>
  <si>
    <t xml:space="preserve">090940007134 </t>
  </si>
  <si>
    <t>09 30</t>
  </si>
  <si>
    <t>120140012982</t>
  </si>
  <si>
    <t>Банкроттық рәсімде кредиторлардың жиналысын өткізу туралы хабарлама</t>
  </si>
  <si>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</si>
  <si>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</si>
  <si>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</si>
  <si>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</si>
  <si>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</si>
  <si>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</si>
  <si>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күн тәртібі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</si>
  <si>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</si>
  <si>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</si>
  <si>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Хабарландыруды орналастыру күні</t>
  </si>
  <si>
    <t>2</t>
  </si>
  <si>
    <t>3</t>
  </si>
  <si>
    <t>«МұнайЭнергоҚұрылыс» ЖШС</t>
  </si>
  <si>
    <t>060140002109</t>
  </si>
  <si>
    <t>Алматы қ., Әуезов ауданы, 5 ш.а,, 44, 23 пәтер</t>
  </si>
  <si>
    <t>Алматы қ., Төле би көш., 180 "Б", оф.2</t>
  </si>
  <si>
    <t>1. Банкроттық жөніндегі басқарушының есебі және әкімшілік шығыстарды бекіту;
2. «МұнайЭнергоҚұрылыс» ЖШС-нің қорытынды есебін және тарату балансын келісу.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</si>
  <si>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</si>
  <si>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 (708) 300-03-85, 9262854@mail.ru</t>
  </si>
  <si>
    <t>«ИфРам» ЖШС</t>
  </si>
  <si>
    <t>061140006174</t>
  </si>
  <si>
    <t>Алматы қ., Әуезов ауданы, Өтеген батыр көш., 7/2</t>
  </si>
  <si>
    <t>1. Банкроттық жөніндегі басқарушының есебі және әкімшілік шығыстарды бекіту;
2. «ИфРам» ЖШС-нің қорытынды есебін және тарату балансын келісу.</t>
  </si>
  <si>
    <t xml:space="preserve">"Ақыл-ес" қоғамдық қоры
</t>
  </si>
  <si>
    <t>110440012406</t>
  </si>
  <si>
    <t>ҚАЗАҚСТАН, АЛМАТЫ ОБЛЫСЫ, ҚАРАСАЙ
АУДАНЫ, НУРЛЫТАУ АУЫЛЫ, КӨШЕСІ КАРКАРА,
үй 2/1, пошта индексі 040907</t>
  </si>
  <si>
    <t>10-20</t>
  </si>
  <si>
    <t>Алматы қ., 9 шағынаудан, 3 үй, 44 пәтер</t>
  </si>
  <si>
    <t>• Қорытынды есепті бекіту</t>
  </si>
  <si>
    <t xml:space="preserve">Банкроттық бойынша барлық құжаттармен танысам деген несиегерлер жұмыс күндері сағат 10-00 ден  бастап сағат 17-00 дейін алдын ала қалаған уақытында ескертіп келуге болады. </t>
  </si>
  <si>
    <t>8-707-450-35-95, tamara-ksenz@mail.ru</t>
  </si>
  <si>
    <t>«RSS Service» ЖШС</t>
  </si>
  <si>
    <t xml:space="preserve">020540004698 </t>
  </si>
  <si>
    <t>Алматы қ., Алмалы ауданы, Толе би көш., 286/2</t>
  </si>
  <si>
    <t>1) Банкроттықты басқарушымен шарт жасасу;
2) Шарттың ажырамас бөлігі болып табылатын банкроттық рәсімін жүргізу жөніндегі іс-шаралар жоспарын бекіту.</t>
  </si>
  <si>
    <t>«Orda-Cargo» ЖШС</t>
  </si>
  <si>
    <t>051140006470.</t>
  </si>
  <si>
    <t>Алматы қ., Орбита-1 ы/а.,11 үй,7 пәтер.</t>
  </si>
  <si>
    <t>Алматы қ.,Мынбаева 50 көш.,8 линия.</t>
  </si>
  <si>
    <t>1. Бағалау жүргізу мүлікті қоспағанда, кепілге салынған мүлікті. (незалогового мүлікті)
2. Банкроттықты басқарушының кандидатурасын таңдау тұлғалардың ішінен хабарламаны енгізілген хабарламалар құқығы бар тұлғалардың әкімшінің қызметін жүзеге асыруға;
3. Санын айқындау және кредиторлар комитетінің құрамын бекіту, 
төрағасының кредиторлар комитетінің;
4. Жұмыс регламентін бекіту кредиторлар комитетінің;
5. Есеп банкроттың мүліктік массасын түгендеу туралы.
6. Жалғастыру туралы шешім (тоқтату) қызметін банкроттың</t>
  </si>
  <si>
    <t>8 701 255 64 22</t>
  </si>
  <si>
    <t xml:space="preserve"> "Inter Kaz Group" ЖШС</t>
  </si>
  <si>
    <t>210840011552</t>
  </si>
  <si>
    <t xml:space="preserve">050063, Г.АЛМАТЫ, Алмалы АУДАНЫ </t>
  </si>
  <si>
    <t>РК, г. Алматы, мик-н 5, д.7, кв.36</t>
  </si>
  <si>
    <t>1. Кепілге салынған мүлікті қоспағанда, мүлікті бағалауды жүргізу туралы шешім қабылдау
2. Банкроттықты басқарушының кандидатурасын таңдау;
3. Кредиторлар комитетінің санын айқындау және құрамын бекіту, кредиторлар комитетінің төрағасы;
4. Кредиторлардың жұмыс регламентін бекіту;
5. Банкроттықтың мүліктік массасын түгендеу туралы есепті қарау;
6. Банкроттықты басқарушының негізгі сыйақысының мөлшерін айқындау
7. Банкроттың қызметін жалғастыру (тоқтату) туралы шешім қабылдау</t>
  </si>
  <si>
    <t>Жиналыс материалдары (қарау үшін) электрондық пошта арқылы жіберілген сұрауға жауап ретінде жіберіледі:Akcent_@inbox.ru</t>
  </si>
  <si>
    <t xml:space="preserve"> +7-707-666-74-60; E-mail: Akcent_@inbox.ru</t>
  </si>
  <si>
    <t>«Триумф Алматы»  ЖШС</t>
  </si>
  <si>
    <t>Алматы к., Суюнбая дан., 89Б ұй, 322 кеңсе</t>
  </si>
  <si>
    <t>Алматы қ., Сейфуллин данғ., 597А үй, 403 қенсе</t>
  </si>
  <si>
    <t xml:space="preserve">
1. Банкроттық рәсімнің мерзімін ұзарту </t>
  </si>
  <si>
    <t>Банкроттық бойынша барлық құжаттармен танысам деген несиегерлер жұмыс кұндерi сағат 09.00 ден бастап сағат 18.00 дейiн алдын ала калаған уақытында ескертiп келуге болады</t>
  </si>
  <si>
    <t>87052922202,         kz.bankrot@gmail.com</t>
  </si>
  <si>
    <t>«Автобаза жол пайдалану басқармасы» АҚ</t>
  </si>
  <si>
    <t>001240000900</t>
  </si>
  <si>
    <t>Алматы қаласы, Бостандық ауданы, Егізбаев көшесі, 7а үй</t>
  </si>
  <si>
    <t>15:00</t>
  </si>
  <si>
    <t xml:space="preserve">Алматы қ., Сейфуллина даң., 597А үй, 403 кеңсе </t>
  </si>
  <si>
    <t>1. Банкроттық рәсімін жүргізу мерзімін ұзарту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</si>
  <si>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</si>
  <si>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 xml:space="preserve">8 701 292 22 09 kz.bankrot@gmail.com </t>
  </si>
  <si>
    <t>«Профи Строй Инжиниринг» ЖШС</t>
  </si>
  <si>
    <t>140840023471</t>
  </si>
  <si>
    <t xml:space="preserve">Казахстан, Алматы, 050000  Гоголя к, 86 үй, 304 </t>
  </si>
  <si>
    <t>11-00</t>
  </si>
  <si>
    <t>Казахстан, Алматы, Райымбек д-лы 221 Г үй</t>
  </si>
  <si>
    <t xml:space="preserve">1. Банкроттықты басқарушының жұмыс нәтижелері туралы есеп.
2. Төлеуге жататын әкімшілік шығыстардың сомаларын бекіту туралы. 
</t>
  </si>
  <si>
    <t xml:space="preserve">Банкроттық өндіріс материалдарымен мына мекенжай бойынша танысуға болады: Алматы қ., Райымбек даң, 221 «г» үй. Танысу уақыты банкрот ісі басқарушысымен алдын ала келісіледі».  </t>
  </si>
  <si>
    <t>8 777 388 8153, e-mail: bankrot.kz2000@mail.ru</t>
  </si>
  <si>
    <t xml:space="preserve"> «АGROPRODEXIM»   ЖШС</t>
  </si>
  <si>
    <t>101240004072</t>
  </si>
  <si>
    <t>Алматы  к., 9 мк,3А у,1 офис</t>
  </si>
  <si>
    <t>Whats App қосымшасы арқылы"</t>
  </si>
  <si>
    <t>1) Қорытынды есепті бекіту.</t>
  </si>
  <si>
    <t>Жиналыс өткізілгенге дейін 3 жұмыс күн ішінде жиналыс өткізілетін жерде</t>
  </si>
  <si>
    <t>astana_rib @mail.ru        87015149221</t>
  </si>
  <si>
    <t xml:space="preserve"> "Сity Taxi +77273777733 www.citytaxi.kz" ЖШС</t>
  </si>
  <si>
    <t>Алматы қ, НАВОИ к., 70 үй, оф. 71, индекс 050043</t>
  </si>
  <si>
    <t>Алматы, Альфараби 21, офис 1196</t>
  </si>
  <si>
    <t>банкроттық рәсімін ұзарту</t>
  </si>
  <si>
    <t>кредиторлар жиналысының күн тәртібіндегі мәселелер бойынша материалдар осы мекенжай бойныша табуға болады: Алматы қ., Альфараби, 21, офис 1196</t>
  </si>
  <si>
    <t>8 701 515 57 67 karlygash_s@mail.ru</t>
  </si>
  <si>
    <t>"SALAVAT-STROY" ЖШС</t>
  </si>
  <si>
    <t>110240014227</t>
  </si>
  <si>
    <t>Алматы, Жетысу а., Ангарская е., 131А</t>
  </si>
  <si>
    <t>10-00</t>
  </si>
  <si>
    <t>г.Алматы, пр. Аль-Фараби, 21, офис 1196</t>
  </si>
  <si>
    <t>с материалами по повестке дня собрания кредиторов можно ознакомиться по адресу: г.Алматы, пр.Аль-Фараби 21, офис 1196</t>
  </si>
  <si>
    <t>"Service IT" ЖШС</t>
  </si>
  <si>
    <t>051140009494</t>
  </si>
  <si>
    <t>Алматы қ., коммуналдық к-сі, 4 үй, 208 пәтер</t>
  </si>
  <si>
    <t>конкурстық басқарушының қорытынды есебін және борышкердің тарату балансын келісу. Әкімшілерге сыйақы төлеу</t>
  </si>
  <si>
    <t>"SOAR GROUP" ЖШС</t>
  </si>
  <si>
    <t>181040022910</t>
  </si>
  <si>
    <t>Алматы қ., Алмалы ауданы, Сейфуллин даңғылы,  үй 531</t>
  </si>
  <si>
    <t>Алматы қ., Толе би, көш., 180 Б, оф.2</t>
  </si>
  <si>
    <t>1) банкроттықты басқарушымен шарт жасасу;
2) Шарттың ажырамас бөлігі болып табылатын банкроттық рәсімін жүргізу жөніндегі іс-шаралар жоспарын бекіту;</t>
  </si>
  <si>
    <t>nazarov.rashidin@gmail.com; 87759888555</t>
  </si>
  <si>
    <t>«KazConcrete» ЖШС</t>
  </si>
  <si>
    <t>070640011772</t>
  </si>
  <si>
    <t>Алматы қаласы, Бостандық ауданы, Радостовца көшесі, 152 үй/1, 19 к</t>
  </si>
  <si>
    <t>12-00</t>
  </si>
  <si>
    <t>Алматы қаласы, Бостандық ауданы, Сыпатаев көшесі/Мынбаев көшесі, 121/50</t>
  </si>
  <si>
    <t>Банкроттық рәсімін өткізу мерзімін ұзарту туралы шешім қабылдау.</t>
  </si>
  <si>
    <t>Жұмыс күндері, Алматы қаласы, Бостандық ауданы, Сыпатаев көшесі/Мынбаев көшесі, 121/50 мекен-жайы бойынша.</t>
  </si>
  <si>
    <t>Тел.: +7 702-166-60-66, Email: bahytjan.b@mail.ru</t>
  </si>
  <si>
    <t xml:space="preserve"> ТОО «KazConcrete»</t>
  </si>
  <si>
    <t>город Алматы, Бостандыкский район, улица Радостовца, 152д/1 офис 19</t>
  </si>
  <si>
    <t>город Алматы, Бостандыкский район, улица Сыпатаева/улица Мынбаева, 121/50</t>
  </si>
  <si>
    <t>Принятие решения о продлении срока проведения процедуры банкротства.</t>
  </si>
  <si>
    <t>В будние дни, по адресу: город Алматы, Бостандыкский район, улица Сыпатаева/улица Мынбаева, 121/50.</t>
  </si>
  <si>
    <t>«Научно-производственная фирма «Данк» ЖШС-і</t>
  </si>
  <si>
    <t>Алматы қ., Мұқанов көш., 211 үй</t>
  </si>
  <si>
    <t>24.01.2025</t>
  </si>
  <si>
    <t>Алматы қ., Төлебаев к-сі 38 Жетісу БО 5 қабат</t>
  </si>
  <si>
    <t>1. Борышкердің мүлкін тікелей сату туралы мәселені қарау.
2. Лауазымды тұлғаларды субсидиарлық жауапкершілікке тарту туралы мәселені қарау.
3. Банкроттық рәсімінің мерзімін ұзарту туралы мәселені қарау.</t>
  </si>
  <si>
    <t xml:space="preserve">Банкроттық бойынша барлық құжаттармен танысам деген несиегерлер жұмыс күндері сағат 09.00 ден  бастап сағат 18.00 дейін, түскі үзіліс сағат 13.00-ден 14.00-ге дейін. </t>
  </si>
  <si>
    <t>8 702 7749250, Dyusebaevkz@gmail.com</t>
  </si>
  <si>
    <t xml:space="preserve"> «ANTARA STEEL»  ЖШС</t>
  </si>
  <si>
    <t>081040014076</t>
  </si>
  <si>
    <t>Алматы  қ.,   Стасов к., 102А</t>
  </si>
  <si>
    <t>15-00</t>
  </si>
  <si>
    <t>Алматы қ., Жандосов к., 60А үй, 313 оф.</t>
  </si>
  <si>
    <t>1. Банкроттық рәсімінің мерзімін ұзарту.</t>
  </si>
  <si>
    <t>несиегерлер жиналысында қаралатын материалдармен, +7-777-250-44-33 тел. ерте-бастан хабарласып танысуға болады.</t>
  </si>
  <si>
    <t xml:space="preserve"> +7-777-250-44-33 </t>
  </si>
  <si>
    <t>Fortress Energy ЖШС</t>
  </si>
  <si>
    <t>170340011594</t>
  </si>
  <si>
    <t>Алматы қ., Бостандық ау., Хусаинов к., 281 ү.</t>
  </si>
  <si>
    <t>БҚО, Орал қ., Әбілқайыр Хан даңғ. 167, 2 қабат, оф. 1</t>
  </si>
  <si>
    <t xml:space="preserve">1. Атқарылған жұмыстар туралы есеп беру;
2. Банкроттық басқарушының қорытынды есебіне келісім беру.
</t>
  </si>
  <si>
    <t>БҚО, Орал қ., Әбілқайыр Хан даңғ. 167, 2 қабат, оф. 1
Күн тәртібіне сай қарауына жататын материалдар кредиторларға жиналыста ұсынылады.</t>
  </si>
  <si>
    <t>+7 777 7113599, 7113599@mail.ru</t>
  </si>
  <si>
    <t xml:space="preserve">  «НЫҚ» ЖШС</t>
  </si>
  <si>
    <t>090440010235</t>
  </si>
  <si>
    <t>Алматы қ., Толе би көш, 181 ұй, 84 пәт</t>
  </si>
  <si>
    <t xml:space="preserve">Алматы қ.,  Абылай хан 93/95 данғ, 211 каб.
</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</si>
  <si>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7)уақытша басқарушының негізгі сыйақысын төлеу мөлшерін анықтау.</t>
  </si>
  <si>
    <t>8-775-846-30-35,   e-mail: zhandos_k@mail.ru</t>
  </si>
  <si>
    <t xml:space="preserve">ЖШС «ТОО ПУЛЬСАР»  </t>
  </si>
  <si>
    <t>Алматы қ., Ауэзов  ауданы Алтынсарин к-ші,  55а үй.</t>
  </si>
  <si>
    <t>Алматы қ., Сейфуллин даңғ., 597а үй, кеңсе.403</t>
  </si>
  <si>
    <t>1. Банкроттық рәсімін ұзарту.</t>
  </si>
  <si>
    <t>Кредиторды кредиторлар жиналысында қарауға жататын материалдармен таныстыру осындай қажеттілік болған жағдайда жұмыс күндері сағат 09.00-ден 17.00-ге дейін үзіліссіз, материалдармен танысудың қажетті уақыты туралы алдын ала хабарлай отырып жүзеге асырылады.</t>
  </si>
  <si>
    <t>«Декостон» ЖШС</t>
  </si>
  <si>
    <t>Алматы қ.,  ықшам ауданы 1 ,   18"Г" үй</t>
  </si>
  <si>
    <t>12.00</t>
  </si>
  <si>
    <t>Алматы қ, Сайран ы.а, 14, кенсе 404/1В</t>
  </si>
  <si>
    <t>1.Қорытынды есепті келісу.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</si>
  <si>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</si>
  <si>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8 777 222 85 50       saltanat-68@mail.ru</t>
  </si>
  <si>
    <t>ЖШС «ТБВА ЦАК»</t>
  </si>
  <si>
    <t>Алматы қ., Бостандық ауданы, Аль-Фараби д-ы, 7 үй, пәтер 298</t>
  </si>
  <si>
    <t>Алматы қ, Сейфуллин дан, 597а үй, 403 кеңсе</t>
  </si>
  <si>
    <t>8 705 292 22 02 kz.bankrot@gmail.com</t>
  </si>
  <si>
    <t>Банкроттықты басқарушының қорытынды есебін бекіту туралы шешім қабылдау.</t>
  </si>
  <si>
    <t>«Realco Stroy Service» ЖШС</t>
  </si>
  <si>
    <t>Алматы қ., аль-Фараби даңғылы, 5 үй</t>
  </si>
  <si>
    <t>10:30:00</t>
  </si>
  <si>
    <t>Алматы қ., Сейфуллин даң., 597а үй, офис 402</t>
  </si>
  <si>
    <t>1. Банкроттық рәсімінің мерзімін ұзарту</t>
  </si>
  <si>
    <t>Кредиторды кредиторлар жиналысында қарауға жататын материалдармен таныстыру осындай қажеттілік болған жағдайда жұмыс күндері сағат 09:00-ден 17:00-ге дейін үзіліссіз, материалдармен танысудың қажетті уақыты туралы алдын ала хабарлай отырып жүзеге асырылады.</t>
  </si>
  <si>
    <t>8 747 453 55 99
kz.bankrot@gmail.com</t>
  </si>
  <si>
    <t>«Дастар-Хан MEX PRIM» ЖШС</t>
  </si>
  <si>
    <t>Алматы қ.,Бекмаханов көш.,96Б үй,Литер А пәтер,2 қабат.</t>
  </si>
  <si>
    <t>«ТрансКарго Групп» ЖШС</t>
  </si>
  <si>
    <t>060940000141</t>
  </si>
  <si>
    <t xml:space="preserve">Алматы қ., Елебекова көш, 27 ұй, 57 пәт. </t>
  </si>
  <si>
    <t>Алматы қ.,  Жетысу - 3 мкр, 66 ұй,  64 пәт</t>
  </si>
  <si>
    <t xml:space="preserve">       1. Банкроттық өндірістің мерзiмiн  ұзартуы     </t>
  </si>
  <si>
    <t>"Глобус Казахстан" ЖШС</t>
  </si>
  <si>
    <t xml:space="preserve">050340005793  </t>
  </si>
  <si>
    <t>Алматы қ., Медеу ауданы, Гоголь көш. 39-үй</t>
  </si>
  <si>
    <t xml:space="preserve">Алматы қ., Мыңбаев көш., 50 үй </t>
  </si>
  <si>
    <t>1. Есепті кезең үшін төлеуге жататын әкімшілік шығыстардың сомаларын көрсете отырып, банкроттықты басқарушының жұмыс нәтижелері туралы есебін қарау; 2. Банкроттық рәсімін өткізу мерзімін ұзарту туралы шешім қабылдау немесе Банкроттықты басқарушының қорытынды есебін бекіту туралы шешім қабылдау.</t>
  </si>
  <si>
    <t>Жұмыс күндері, Тел.: +7 702 166 60 66</t>
  </si>
  <si>
    <t>Тел.: +7 702 166 60 66, Email: bahytjan.b@mail.ru</t>
  </si>
  <si>
    <t>ЖШС «КошКал»</t>
  </si>
  <si>
    <t>Алматы қаласы, Бостандық ауданы, БҰҚАР ЖЫРАУ бульвары, 23 корпус, № 45</t>
  </si>
  <si>
    <t>8 707 476 07 70 kz.bankrot@gmail.com</t>
  </si>
  <si>
    <t xml:space="preserve"> «ДИФИРАМБ» ЖШС</t>
  </si>
  <si>
    <t>Қазақстан, Алматы қаласы, Медеу ауданы, Даңғылы
Достық, үй 280, пошта индексі 050059</t>
  </si>
  <si>
    <t>15.00</t>
  </si>
  <si>
    <t>Астана  қ, Байқоныр ауданы, Ташенов к., 8 үй, 1 т.е.б.</t>
  </si>
  <si>
    <t xml:space="preserve">1.Банкроттықты басқарушыға негізгі және қосымша сыйақы мөлшерін және әкімшілік шығыстар сметасын айқындау.                               2. Банкроттық рәсімін жүргізу жөніндегі іс-шаралар жоспарын бекіту.                                                3.Банкроттықты басқарушымен шарт жасасу.
</t>
  </si>
  <si>
    <t>Кредиторлар жиналысының қарауына жататын материалдармен жиналысқа 3 жұмыс күні қалғанда жиналыс өтетін жерде танысуға болады.</t>
  </si>
  <si>
    <t>8 701 782 79 34, 87017827934@mail.ru</t>
  </si>
  <si>
    <t>«Жаңасу Құрылыс» ЖШС</t>
  </si>
  <si>
    <t>070640009919</t>
  </si>
  <si>
    <t>Алматы қ.,
Самырсын к-сі., 78В үй</t>
  </si>
  <si>
    <t xml:space="preserve">Алматы қ., Абылай-хан д-лы, 2, </t>
  </si>
  <si>
    <t>1.Банкроттықты басқарушының есебі, есепті кезеңге төленетін әкімшілік шығыстар сомасын бекіту туралы шешім;
2.Борышкердің лауазымды тұлғасын субсидиарлық жауапкершілікке тарту туралы шешім қабылдау</t>
  </si>
  <si>
    <t>Алматы қ, Гете  к-сi, 303/2 үй, 35</t>
  </si>
  <si>
    <t>87087101730 shubayev_rs@mail.com</t>
  </si>
  <si>
    <t xml:space="preserve"> "Ар-Мунай Сауда"ЖШС</t>
  </si>
  <si>
    <t>Алматы қаласы,Желтоксан көшесі,98 үй.</t>
  </si>
  <si>
    <t>Алматы қаласы, Богенбай батыр к-сі 132.</t>
  </si>
  <si>
    <t>1.Банкроттық басқарушының атқарған жұмыстарының есебі.2.Төленуге жататын әкімшілік шығындарды бекіту.</t>
  </si>
  <si>
    <t>8-775-126-40-08</t>
  </si>
  <si>
    <t>«NIKAcomm» ЖШС</t>
  </si>
  <si>
    <t>Алматы қ,  Жазылбека к., 20 үй</t>
  </si>
  <si>
    <t>Алматы қаласы, 12 шағын аудан, 23 ғимарат, 203 кеңсе, Алматы қаласы Әуезов ауданындағы Мемлекеттік кірістер департаментінде</t>
  </si>
  <si>
    <t xml:space="preserve">1.Банкроттықты басқарушының банкроттық рәсімінің барысы туралы есебі.                                    2. Конкурстық басқарушының                 қорытынды есебін бекіту  
</t>
  </si>
  <si>
    <t>Кредиторды кредиторлар жиналысында қаралатын материалдармен, қажет болған жағдайда жұмыс күндері сағат 09.00 -ден 17.00 -ге дейін үзіліссіз таныстыру.</t>
  </si>
  <si>
    <t>тел:  8 7075228772, vikt.5252@mail.ru</t>
  </si>
  <si>
    <t xml:space="preserve"> «Ренснаб»  ЖШС</t>
  </si>
  <si>
    <t>Алматы к. Таугүл маул, 19 у., 112 к.</t>
  </si>
  <si>
    <t>Алматы қ., Алтынсарин д., 23у.</t>
  </si>
  <si>
    <t xml:space="preserve">1.Банкроттықты басқарушының банкроттық рәсімінің барысы туралы есебі.                                    2. Конкурстық басқарушының                 қорытынды есебін бекіту  </t>
  </si>
  <si>
    <t>материалдармен танысудың қалаған уақыты туралы алдын ала хабардар ете отырып, сағат 10.00-ден 18.00-ге дейін</t>
  </si>
  <si>
    <t>8-701-522-8772  vikt.5252@mail.ru</t>
  </si>
  <si>
    <t>«Служба безопасности «Самай» ЖШС</t>
  </si>
  <si>
    <t>970340000219.</t>
  </si>
  <si>
    <t>Алматы қ., Бальзака көш.,8 үй,8 пәтер.</t>
  </si>
  <si>
    <t>1. Банкроттықты басқарушымен шарт жасасу.
2. Шарттың ажырамас бөлігі болып табылатын банкроттық рәсімін жүргізу жөніндегі іс-шаралар жоспарын бекіту.
3. Әкімшілік шығыстар сметасын бекіту және банкроттық рәсімін жүргізу үшін тартылатын жұмыскерлер саны.
4. Негізгі сыйақының мөлшерін айқындау; банкроттықты басқарушыға.
5. Банкроттықты басқарушыға қосымша сыйақы мөлшерін айқындау.</t>
  </si>
  <si>
    <t xml:space="preserve"> «КЕТЕ-НҰР» ЖШС</t>
  </si>
  <si>
    <t xml:space="preserve">060640007128  </t>
  </si>
  <si>
    <t>Алматы қ., Бостандық ауданы, «Қазақфильм» шағын ауданы, 35 корпус, 3-пәтер</t>
  </si>
  <si>
    <t>1.Банкроттық рәсімін ұзарту;
2. Атқарылған жұмыс туралы есеп және төленетін әкімшілік шығыстардың сомаларын бекіту</t>
  </si>
  <si>
    <t>8 707 476 07 70, kz.bankrot@mail.ru</t>
  </si>
  <si>
    <t xml:space="preserve">ЖШС «IMPERIAL-XXI» </t>
  </si>
  <si>
    <t>Алматы қаласы, Әйтеке би көшесі, қиылысы.көше
Мұқанова, 172/173 үй, 20 пәтер</t>
  </si>
  <si>
    <t>0.02.2025</t>
  </si>
  <si>
    <t>13:30</t>
  </si>
  <si>
    <t>Алматы қ., Сейфуллин даңғылы, 597а үйі, офис 403</t>
  </si>
  <si>
    <t>1. Банкроттық рәсімінің мерзімін ұзарту; 
2. Банкроттықты басқарушының өз қызметі туралы есебі
3. Әкімшілік шығыстарды бекіту..</t>
  </si>
  <si>
    <t>Кредиторлар комитетіне ұсынылатын құжаттармен жұмыс күндері сағат 09:00-ден 17:30-ға дейін алдын ала уағдаластық бойынша электрондық поштаға тиісті сұрау жіберу арқылы танысуға болады kz.bankrot@mail.ru.</t>
  </si>
  <si>
    <t>8(705)292-22-02, 8(727)313-25-34
kz.bankrot@mail.ru</t>
  </si>
  <si>
    <t>ЖШС «Global Print Distribution»</t>
  </si>
  <si>
    <t>Алматы қ., Есенберлин к-сі, 199 үй</t>
  </si>
  <si>
    <t xml:space="preserve">ЖШС «Vendor NRG» </t>
  </si>
  <si>
    <t>100740014818</t>
  </si>
  <si>
    <t>Алматы, көш. Фурманова, 137</t>
  </si>
  <si>
    <t xml:space="preserve">ЖШС «KZ Hotel» </t>
  </si>
  <si>
    <t>БСН 151240022654</t>
  </si>
  <si>
    <t>Алматы қ., Достық даңғылы, 52/2, п. 711</t>
  </si>
  <si>
    <t>"Algabas Development" ЖШС</t>
  </si>
  <si>
    <t>071140016400</t>
  </si>
  <si>
    <t>Алматы қаласы, Бостандық ауданы, шағын ауданы Бағанашыл, көшесі Сырғабеков, үй 2</t>
  </si>
  <si>
    <t>1. Банкроттықты басқарушының қорытынды есебін бекіту туралы шешім қабылдау.</t>
  </si>
  <si>
    <t>«Rodos Grand» ЖШС</t>
  </si>
  <si>
    <t>080940008051</t>
  </si>
  <si>
    <t>Алматы қаласы, Түрксіб ауданы, Кассин к., үй 131</t>
  </si>
  <si>
    <t>Алматы қ., Шолохов к-сі, 14, каб.215</t>
  </si>
  <si>
    <t>1. Benfica ЖШС-нің жылжымайтын мүлікті берешекті өтеу есебіне беру туралы ұсынысын қарау.</t>
  </si>
  <si>
    <t>«Keden Adviser Terminal» ЖШС</t>
  </si>
  <si>
    <t>Алматы қ., Ходжанов к, 48Д үй</t>
  </si>
  <si>
    <t>11.00</t>
  </si>
  <si>
    <t>Алматы қ, Сайран ы.а, 14, кенсе 404/1А</t>
  </si>
  <si>
    <t xml:space="preserve">1) уақытша басқарушының мүлікті инвентаризациялау туралы есебін назарға алады;                                                               2) уәкілетті органда тіркелген тұлғалардың ішінен банкроттық басқарушы кандидатура таңдалу және тағайындалу туралы;                                                                                                              3) кредиторлар комитетін құру туралы шешім қабылдау;                                                      4) кредиторлар комитетінің санын айқындау, құрамын қалыптастыру және бекіту;                                                                  5) кредиторлар комитетінің жұмыс регламентін бекіту;                                                                                                                                                                                      6)банкроттың мүлкіне бағалау жүргізу туралы шешім қабылдау.                                                                                                     7) банкроттын   қызметін жалғастыру (тоқтату) туралы шешім қабылдайды.   </t>
  </si>
  <si>
    <t xml:space="preserve">8 701 760 50 46                    assiya_yus@mail.ru </t>
  </si>
  <si>
    <t xml:space="preserve"> «РД Петролеум» ЖШС</t>
  </si>
  <si>
    <t>Алматы қ.,  Северное кольцо көш,   53 "Б" үй</t>
  </si>
  <si>
    <t>Алматы қ, Сайран ы.а, 14, кенсе 404/1В.</t>
  </si>
  <si>
    <t>1. Банкроттықты басқарушының жұмыс нәтижелері туралы есебі және есепті айдағы әкімшілік шығыстарды бекіту (желтоқан 2024).</t>
  </si>
  <si>
    <t>«Best Logistics Company» ЖК</t>
  </si>
  <si>
    <t>761010302922 .</t>
  </si>
  <si>
    <t>Алматы қаласы, Әуезов ауданы, Достық шағын ауданы, көш. Тургенская, 7А</t>
  </si>
  <si>
    <t>Строительная ТОО Tau Construction" ЖШС</t>
  </si>
  <si>
    <t>Алматы қаласы, Бостандық ауданы, көшесі Қожабеков, үй 17, корпус 2</t>
  </si>
  <si>
    <t>Алматы қаласы, Бостандық ауданы, Сыпатаев көшесі / Мыңбаев көшесі, 121/50</t>
  </si>
  <si>
    <t xml:space="preserve">1. Есепті кезең үшін төлеуге жататын әкімшілік шығыстардың сомаларын көрсете отырып, банкроттықты басқарушының жұмыс нәтижелері туралы есебі.
2. Борышкердің мүлкін бағалау туралы есептерді қарау;
3. Кепіл мүлкін кепіл кредиторына кредиторлар талаптарының тізіліміне енгізілген оның талаптарын өтеу есебіне беру туралы шешім қабылдау;
4. Борышкердің мүлкін электрондық аукционда сату жоспарын бекіту.
</t>
  </si>
  <si>
    <t>Перед проведением собрания по месту проведения собрания.</t>
  </si>
  <si>
    <t>Тел.: +7 701-555-4972, Email: 5554972@mail.ru</t>
  </si>
  <si>
    <t>"ПроектОйл" ЖШС</t>
  </si>
  <si>
    <t>151240012230</t>
  </si>
  <si>
    <t>Алматы қ., Сейфуллин данғ 498 ұй, 504 пәт.</t>
  </si>
  <si>
    <t>Алматы қ.,  Богенбай батыр даң 132 , 107 каб.</t>
  </si>
  <si>
    <t xml:space="preserve">
1. Жасалған жұмыс туралы есеп                                                                                             3. Әкімшілік шығыстарды бекіту</t>
  </si>
  <si>
    <t>«SIS Master» ЖШС</t>
  </si>
  <si>
    <t>050240011457</t>
  </si>
  <si>
    <t>Алматы қ., Әуезов ауданы</t>
  </si>
  <si>
    <t>«Восток-СтройГрупп» ЖШС</t>
  </si>
  <si>
    <t>140940006544</t>
  </si>
  <si>
    <t>Алматы қ., Әуезов ауданы, Тастақ ы.а.,, 9 үй, 26 пәтер</t>
  </si>
  <si>
    <t>«Stroy Diar Engineering» ЖШС</t>
  </si>
  <si>
    <t>100240004199</t>
  </si>
  <si>
    <t xml:space="preserve">Алматы қ., Әуезов ауданы, Мамыр ы.а., Керуентау көш., 2/1 үй </t>
  </si>
  <si>
    <t xml:space="preserve"> «NAZAR Trade»  ЖШС</t>
  </si>
  <si>
    <t>БСН 080240024098</t>
  </si>
  <si>
    <t>Алматы қ., Тажибаева көшесі,  184 үй., оф. 516</t>
  </si>
  <si>
    <t>12:00</t>
  </si>
  <si>
    <t>г.Алматы, проспект Сейфуллина, д.597а, офис 403</t>
  </si>
  <si>
    <t>1. Мүлікті тікелей сату туралы шешім қабылдау</t>
  </si>
  <si>
    <t>8 705 292 22 02 kz.bankrot@mail.ru</t>
  </si>
  <si>
    <t>«АПРИЛ» Кредиттiк серiктестiгi» ЖШС</t>
  </si>
  <si>
    <t>090540014836</t>
  </si>
  <si>
    <t>Алматы қ, Озтюрка көшесі, 7 уй</t>
  </si>
  <si>
    <t>Алматы қ., Сейфуллин д., 597А y, 403</t>
  </si>
  <si>
    <t>1, Борышкердiң өндiрiп алынуы мүмкiн емес дебиторлық берешегiн есептен шығару. 2, Қолданыстағы дебиторлық берешекке қатысты шешім қабылдау.</t>
  </si>
  <si>
    <t>8 705 292 2202 kz.bankrot@gmail.com</t>
  </si>
  <si>
    <t>«TEPE KZ (ТЕПЕ KЗ)»   ЖШС</t>
  </si>
  <si>
    <t>170440035327</t>
  </si>
  <si>
    <t>Алматы қ.,  даңғылы Жибек Жолы, 135 үй, литер B36A</t>
  </si>
  <si>
    <t>Алматы қ., Мақатаев к-сі, 137 үй, Б блогі, 208 кеңсе.</t>
  </si>
  <si>
    <t>1. Қорытынды есепті және тарату балансын келісу</t>
  </si>
  <si>
    <t>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t>
  </si>
  <si>
    <t>8-771-228-00-15      gsarsebekova@mail.ru</t>
  </si>
  <si>
    <t xml:space="preserve">"ТрансЭнергоСбыт-Казахстан" ЖШС  </t>
  </si>
  <si>
    <t>Алматы қаласы, Орбита-2 ы.а 10 үй, 65 пәтер</t>
  </si>
  <si>
    <t>Айманов к-сі, 191, 404 каб.</t>
  </si>
  <si>
    <t>1. Банкроттық басқарушыны ауыстыру жөнінде сұрақ көтеру</t>
  </si>
  <si>
    <t xml:space="preserve"> 09:00 ден 18:30 дейн  Айманов к-сі, 191, 404 каб.</t>
  </si>
  <si>
    <t>ЖШС  «ОКТА»</t>
  </si>
  <si>
    <t>100740002319</t>
  </si>
  <si>
    <t>Алматы, көш. Бродский, 37А</t>
  </si>
  <si>
    <t>10.00</t>
  </si>
  <si>
    <t xml:space="preserve"> Алматы қаласы, Абылай хан даңғылы, 2, 203 ауд.</t>
  </si>
  <si>
    <t>1. Банкроттықты басқарушыны шеттету және бір мезгілде банкроттықты басқарушыны таңдау.</t>
  </si>
  <si>
    <t>10.00-ден 18.00-ге дейін несие берушіге материалдармен танысу үшін қажетті уақыт туралы алдын ала хабардар етті.</t>
  </si>
  <si>
    <t>ЖШС Торговый дом Sun Trade</t>
  </si>
  <si>
    <t>Алматы, көш. Ратушного (Б. Розовая), № 70</t>
  </si>
  <si>
    <t>ЖШС KBS Industries KZ</t>
  </si>
  <si>
    <t>Алматы, көш. Коммуналдық, № 12</t>
  </si>
  <si>
    <t>«ВЕЛД ОЙЛ» ЖШС</t>
  </si>
  <si>
    <t>100740014075</t>
  </si>
  <si>
    <t xml:space="preserve">Алматы қаласы, Алмалы ауданы, Желтоқсан көшесі, 111а Үй, н. п. 16  </t>
  </si>
  <si>
    <t>Алматы қ., Желтоксан к-сі , 111 А</t>
  </si>
  <si>
    <t>1. Банкроттықты басқарушының қорытынды есебін және "Велд ОЙЛ" ЖШС банкроттық рәсімінің тарату балансын келісу.</t>
  </si>
  <si>
    <t>Бірінші жиналыста қарауға жататын материалдар тікелей жиналысқа ұсынылатын болады,</t>
  </si>
  <si>
    <t xml:space="preserve">  +77013300491, е-mail: nkk_ltd@mail.ru</t>
  </si>
  <si>
    <t>"Commercial RE" ЖШС</t>
  </si>
  <si>
    <t>091040014206</t>
  </si>
  <si>
    <t>Алматы қ-сы, Гурилев к-сі,106 А уй, 3 кенсе</t>
  </si>
  <si>
    <t>03.02.2025ж.</t>
  </si>
  <si>
    <t xml:space="preserve">1.Банкроттық рәсімінің мерзімін ұзарту
2.Перспективасыз кепілді жылжымайтын мүлікті есептен шығару туралы мәселені қарау
</t>
  </si>
  <si>
    <t>er_karla82 @ mail. ru               8 -707 272 55 52</t>
  </si>
  <si>
    <t>"ПТК "Саулет" ЖШС</t>
  </si>
  <si>
    <t>040140007939</t>
  </si>
  <si>
    <t>Алматы қ., Әуезов ауданы, Мамыр-4 ш.а., 315 А</t>
  </si>
  <si>
    <t>Алматы қ., Толе би көш., 180 "Б", оф.2</t>
  </si>
  <si>
    <t>1. Банкроттық жөніндегі басқарушының есебі;
2. «ПТК "Саулет» ЖШС-нің қорытынды есебін және тарату балансын келісу.</t>
  </si>
  <si>
    <t>«ALEX JOLDARI» ЖШС</t>
  </si>
  <si>
    <t>200340026411</t>
  </si>
  <si>
    <t>Алматы қ.,  Медеу ауданы, Уалиханов көш, 4/3</t>
  </si>
  <si>
    <t>Алматы қ., Жамбыл көш., 175, оф.7</t>
  </si>
  <si>
    <t>sadykd@mail.ru, 87017134190</t>
  </si>
  <si>
    <t>«Строительная ТОО КС» ЖШС</t>
  </si>
  <si>
    <t>110540004598</t>
  </si>
  <si>
    <t xml:space="preserve">Казахстан, Алматы, 010000  МИКРОРАЙОН 8, үй78, кв. 87  </t>
  </si>
  <si>
    <t xml:space="preserve">1) банкроттың мүліктік массасын түгендеу туралы есепті қарау және мүлікке бағалау жүргізу туралы шешім қабылдау. 2) хабарламалары әкімшінің қызметін жүзеге асыруға құқығы бар адамдардың хабарламалар тізіліміне енгізілген тұлғалар арасынан банкроттықты басқарушының кандидатурасын таңдау; 3) кредиторлар комитетінің санын айқындау және құрамын бекіту кредиторлар комитетінің төрағасын сайлау; 4) кредиторлар комитетінің жұмыс регламентін бекіту; 5) банкрот қызметін жалғастыру (тоқтату) туралы шешім қабылдау.  
</t>
  </si>
  <si>
    <t xml:space="preserve">"Благо-Вест" Қоғамдық қоры
</t>
  </si>
  <si>
    <t>100940017136</t>
  </si>
  <si>
    <t xml:space="preserve">ҚАЗАҚСТАН, АЛМАТЫ ҚАЛАСЫ, МЕДЕУ АУДАНЫ,
КӨШЕСІ МАКАТАЕВА, үй 47, кең. 406, пошта
индексі 050002
</t>
  </si>
  <si>
    <t>10-40</t>
  </si>
  <si>
    <t>Алматы к., 9 шағынаудан, 3 үй, 44 пәтер</t>
  </si>
  <si>
    <t>«Итальянская Вилла» ЖШС</t>
  </si>
  <si>
    <t>Алматы қ,  Аль-Фараби д., 140 А үй.</t>
  </si>
  <si>
    <t>10:30</t>
  </si>
  <si>
    <t>Алматы қ., Сейфуллин даңғ., 597а Үй, кеңсе. 403</t>
  </si>
  <si>
    <t xml:space="preserve">
1. Қорытынды есеп пен тарату балансын келісу.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</si>
  <si>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</si>
  <si>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 xml:space="preserve">8 702 350 41 80 mamutovakr@yandex.ru </t>
  </si>
  <si>
    <t>«Sale Expert KZ»   ЖШС</t>
  </si>
  <si>
    <t>200240033689</t>
  </si>
  <si>
    <t>Алматы қ.,  Алмалы ауданы, Сейфуллин даңғылы, 458/1 құрылымы</t>
  </si>
  <si>
    <t xml:space="preserve"> «Каземирко Станислав Станиславович» ЖК</t>
  </si>
  <si>
    <r>
      <t xml:space="preserve">     </t>
    </r>
    <r>
      <rPr>
        <sz val="12"/>
        <color indexed="8"/>
        <rFont val="Times New Roman"/>
        <family val="1"/>
        <charset val="204"/>
      </rPr>
      <t>820310302637</t>
    </r>
  </si>
  <si>
    <t>Алматы қаласы, Мамыр 1 ы.а., 26 уй, 103 кенсе</t>
  </si>
  <si>
    <t>1. Банкроттықты басқарушының жұмыс нәтижелері туралы есебі
2. Төлеуге жататын әкімшілік шығыстардың сомасын қарау және бекіту.
3. Активтерді шығару бойынша "Каземирко Станислав Станиславович" ЖК борышкердің (дебитордың) мәмілесін жарамсыз деп тану</t>
  </si>
  <si>
    <t>ЖШС «INNOV GROUP»,</t>
  </si>
  <si>
    <t xml:space="preserve">г. Алматы, Аламтуский район, пр. Райымбек 481а </t>
  </si>
  <si>
    <t>г.Астана, ул.Сакена Сейфуллина дом 3 кв.50</t>
  </si>
  <si>
    <t xml:space="preserve">1.  Шарт Жасасу.
2. Әкімшілік шығыстарды бекіту
3. Іс-шаралар жоспарын бекіту .
</t>
  </si>
  <si>
    <t>87051296005,maksutova2002@mail.ru</t>
  </si>
  <si>
    <t xml:space="preserve">  «Дистрибуционная ТОО Premium» ЖШС</t>
  </si>
  <si>
    <t>140640017182</t>
  </si>
  <si>
    <t xml:space="preserve">Алматы қ., Сауранбаев көш, 7/1 ұй. </t>
  </si>
  <si>
    <t xml:space="preserve">Алматы қ.,  Жетысу-3  мкр. 66 ұй, 64 пәт.
</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</si>
  <si>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 банкроттың қызметін жалғастыру (тоқтату) туралы шешім қабылданады</t>
  </si>
  <si>
    <t>«Energy of Dream»  ЖШС</t>
  </si>
  <si>
    <t>181040021931</t>
  </si>
  <si>
    <t>Гоголь,86 үй, 219 кеңсе</t>
  </si>
  <si>
    <t>1. Борышкер мен кредитор арасындағы талаптарды өзара есепке алу туралы шешім қабылдау.</t>
  </si>
  <si>
    <t>"Construction Building-2018" ЖШС</t>
  </si>
  <si>
    <t>180740021994</t>
  </si>
  <si>
    <t>Алматы қ., Жетісу  ауданы,  Грибоедов к-сі, 91/4 үй</t>
  </si>
  <si>
    <t>"Aqbastau Qurylys Stroy" ЖШС</t>
  </si>
  <si>
    <t>210740029274 .</t>
  </si>
  <si>
    <t>Алматы қ., Сулейменов көш.,24А үй,161 пәтер.</t>
  </si>
  <si>
    <t>«ПростоКредит» ЖШС</t>
  </si>
  <si>
    <t>060440004592.</t>
  </si>
  <si>
    <t>Алматы қ.,Наурызбай батыр көш.,  17 үй.</t>
  </si>
  <si>
    <t>1. Атқарылған жұмыстар туралы есеп беру.
2. Төлеуге жататын әкімшілік шығыстардың мөлшерін бекіту.</t>
  </si>
  <si>
    <t xml:space="preserve">   "Черное море KZ" ЖШС</t>
  </si>
  <si>
    <t xml:space="preserve">130740012450 </t>
  </si>
  <si>
    <t xml:space="preserve">Алматы қ., Тулебаева көш., 38/61 үй, 306 кеңсе
</t>
  </si>
  <si>
    <t>г.Алматы, ул.Достық 136, этаж</t>
  </si>
  <si>
    <t>1. Отчет о проделенной работе
2. Смена Банкротного управляющего</t>
  </si>
  <si>
    <t>с 10.00 до 18.00 часов, предварительно сообщив управляющему о желаемом времени ознакомления с материалами</t>
  </si>
  <si>
    <t xml:space="preserve"> «Central Asian Silk Road (Сентрал Азиан Силк Роад)» ЖШС</t>
  </si>
  <si>
    <t xml:space="preserve"> Алматы қ, Рахат ы.а, ,  А. АСКАРОВ к , 21/3, 11 уй. </t>
  </si>
  <si>
    <t>Алматы  қаласы, Шұғыла шағын ауданы, 347/2,</t>
  </si>
  <si>
    <t>1) банкроттық басқарушыны Жүртібай Қ босату.;
2) әкімшінің қызметін жүзеге асыруға құқығы бар адамдардың хабарламалар тізіліміне хабарламасы енгізілген тұлғалар арасынан банкроттықты басқарушылардың кандидатурасын таңдау.</t>
  </si>
  <si>
    <t>сағат 09.00-ден 18.30-ға дейін, басқарушыға материалдармен танысудың қажетті уақыты туралы алдын ала хабарлаған</t>
  </si>
  <si>
    <t>тел.:8 (727) 390-55-79 R.ARYANOV@KGD.GOV.KZ</t>
  </si>
  <si>
    <t xml:space="preserve"> «СитиТоргОпт» ЖШС</t>
  </si>
  <si>
    <t>Алматы қ, ы.а ТАУСАМАЛЫ,  САНАТОРИЙ АЛАТАУқ, д. 2/3</t>
  </si>
  <si>
    <t>1) банкроттықты басқарушы Жүртібай Қ шеттету.;
2) әкімшінің қызметін жүзеге асыруға құқығы бар адамдардың хабарламалар тізіліміне хабарламасы енгізілген тұлғалар арасынан банкроттықты басқарушылардың кандидатурасын таңдау.</t>
  </si>
  <si>
    <t xml:space="preserve"> «Спортивный Дом "Десант» ЖШС</t>
  </si>
  <si>
    <t xml:space="preserve">Алматы  қ., Зелинский к., 6 үй </t>
  </si>
  <si>
    <t>1. Қорытынды есепті келісу.</t>
  </si>
  <si>
    <t>«PETREKS»  ЖШС</t>
  </si>
  <si>
    <t>080740010670</t>
  </si>
  <si>
    <t xml:space="preserve">Алматы қ., Альөфараби даңғылы., 17 үй, </t>
  </si>
  <si>
    <t xml:space="preserve">1. Борышкердің банкроттық рәсімін жүргізу және оны өткізу жөніндегі іс-шаралар жоспарын бекіту туралы банкроттық басқарушымен шарт жасау; 2. Уәкiлеттi орган белгiлеген шектерде банкроттықты басқарушыға негiзгi сыйақы мөлшерiн айқындау; </t>
  </si>
  <si>
    <t>Жұмыс күндері, Тел.: +7 701 555 49 72</t>
  </si>
  <si>
    <t>Тел.: +7 701 555 49 72,  e-mail: 5554972 @mail.ru</t>
  </si>
  <si>
    <t xml:space="preserve">"КАМАЛ-ШАХ" ЖШС </t>
  </si>
  <si>
    <t>190240020573</t>
  </si>
  <si>
    <t>Қазақстан, Алматы қаласы, Жетісу ауданы, Сүйінбай даңғылы, 110 ғимарат, индекс 050016</t>
  </si>
  <si>
    <t>1. Әкімшілердің мемлекеттік тізілімінен шығуына байланысты қолданыстағы банкроттықты басқарушыны ауыстыру, жаңа банкроттықты басқарушыны тағайындау.</t>
  </si>
  <si>
    <t>тел. +77716316828  87021689378@mail.ru</t>
  </si>
  <si>
    <t xml:space="preserve"> «ДЮК Kurylys»  ЖШС</t>
  </si>
  <si>
    <t xml:space="preserve">030940000403 </t>
  </si>
  <si>
    <t xml:space="preserve">Алматы қ., 1 микрорайон , 46 ұй, 24 пәт. </t>
  </si>
  <si>
    <t>Алматы қ.,  Алтынсарин даң. 23 , 203 каб.</t>
  </si>
  <si>
    <t xml:space="preserve">
1. Атқарушылық іс жүргізуде талап қоюшыны ауыстыру.
</t>
  </si>
  <si>
    <t xml:space="preserve">"TopagashRemService" ЖШС </t>
  </si>
  <si>
    <t>020940005630</t>
  </si>
  <si>
    <t>Қазақстан, Алматы қаласы, Бостандық ауданы, Бағанашыл шағынауданы, Санаторная көшесі, 46 үй</t>
  </si>
  <si>
    <t>"KEMKI GROUP" ЖШС</t>
  </si>
  <si>
    <t>080 240 017 233</t>
  </si>
  <si>
    <t>Алматы қ., Әуэзов ауд., Аксай 5 ы.а, үй 16, п. 24</t>
  </si>
  <si>
    <t>Алматы қ., Байзаков көш, үй 125, кеңсе 801</t>
  </si>
  <si>
    <t>1. Банкроттық жөніндегі менеджердің қорытынды есебін және «KEMKI GROUP» ЖШС тарату балансын келісу.</t>
  </si>
  <si>
    <t>кредиторлар жиналысының күн тәртібіндегі мәселелер бойынша материалдар осы мекенжай бойныша табуға болады: Алматы қ., Байзаков көш, үй 125, кеңсе 801</t>
  </si>
  <si>
    <t>8 701 777 25 88 a.baitursunov@mail.ru</t>
  </si>
  <si>
    <t>«АзияСтройИмперия» ЖШС</t>
  </si>
  <si>
    <t>Алматы қ., Әуэзов ауд., 8 ы.а.,  үй 84А</t>
  </si>
  <si>
    <t>1. Талап ету құқығын басқаға беру туралы шарт жасасу.</t>
  </si>
  <si>
    <t>ЖАҚ "ТОО Алматы ТЛД"</t>
  </si>
  <si>
    <t>140440011522</t>
  </si>
  <si>
    <t>Алматы қаласы, Әуезов ауданы, Райымбек даңғылы, 348, 401/6 пәтер</t>
  </si>
  <si>
    <t>Алматы қ.,Әл-Фараби даңғылы 15, 4В блогы, кеңсе 2102,                      WatsApp мессенджері арқылы онлайн конференция түрінде қоңырау шалу телефоны: +7 700 978 6890 немесе бетпе бет кездесу туралы күнбе-күн хабарлау.</t>
  </si>
  <si>
    <t xml:space="preserve">1.Банкроттық жөніндегі менеджердің есебі.                                                                                              </t>
  </si>
  <si>
    <t>Сағат 10:00-ден 18.00-ге дейін банкроттық басқарушыға материалдармен танысудың қажетті уақыты туралы алдын ала хабарлап</t>
  </si>
  <si>
    <t>+7 700 978 6890, sovetnikmbk@gmail.com</t>
  </si>
  <si>
    <t>ЖШС "А-АМИР"</t>
  </si>
  <si>
    <t>141040008719</t>
  </si>
  <si>
    <t>Қазақстан, Алматы қаласы, Алмалы ауданы,
Шевченко көшесі, 204 үй, А кеңсе 7, пошта бөлімшесі
индекс 050000</t>
  </si>
  <si>
    <t>14.00 часов</t>
  </si>
  <si>
    <t>Алматы қ.,Әл-Фараби даңғылы 15, 4В блогы, кеңсе.2102, WatsApp мессенджері арқылы онлайн конференция түрінде қоңырау шалу телефоны: +7 700 978 6890 немесе бетпе бет кездесу туралы күнбе-күн хабарлау.</t>
  </si>
  <si>
    <t xml:space="preserve">
1. Банкроттық жөніндегі менеджердің есебі.</t>
  </si>
  <si>
    <t>ЖШС  «NURMN Group»</t>
  </si>
  <si>
    <t>180540016207</t>
  </si>
  <si>
    <t xml:space="preserve">Казахстан, город Алматы, Жетысуский район, улица
Коммунальная, дом 4, почтовый индекс 050016
</t>
  </si>
  <si>
    <t>Алматы қ.,Әл-Фараби даңғылы 15, 4В блогы, кеңсе.2102, жоғарыдағы мекенжай бойынша бетпе бет.</t>
  </si>
  <si>
    <t xml:space="preserve">
1. банкроттықты басқарушының есебі.                                                          </t>
  </si>
  <si>
    <t>ЖШС  «KA
supplier»</t>
  </si>
  <si>
    <t>200140017019</t>
  </si>
  <si>
    <t>Қазақстан, Алматы қаласы, Бостандық ауданы,
Розыбакиева көшесі, 247 үй, 7 корпус, пошта бөлімшесі
индекс 050000</t>
  </si>
  <si>
    <t xml:space="preserve">
1. банкроттықты басқарушының есебі.                                                                                                                                                                              
                   </t>
  </si>
  <si>
    <t>ЖШС "Алем Курылыс"</t>
  </si>
  <si>
    <t>Алматы қаласы, М-он көшесі, 19А үй.</t>
  </si>
  <si>
    <t>Алматы қ., Әл-Фараби даңғылы 15, 4В блогы, кеңсе 2102,                 WatsApp мессенджері арқылы онлайн конференция түрінде қоңырау шалу телефоны: +7 700 978 6890 немесе бетпе бет кездесу туралы күнбе-күн хабарлау.</t>
  </si>
  <si>
    <t xml:space="preserve">
1. Банкроттықты басқарушының банкроттық рәсімінің барысы туралы есебі.                                                 2. жылжымалы мүлікті бағалауды жүргізу үшін бағалау компаниясын таңдау: 1. Мемлекетке арналған жартылай тіркеме. обл. нөмірлері: 4551AS; 
2. Зил ММЗ 4502.</t>
  </si>
  <si>
    <t>«КАРАВАН-17» ЖШС</t>
  </si>
  <si>
    <t xml:space="preserve">110740003725 </t>
  </si>
  <si>
    <t>Алматы қ., Навои к, 72 үй, 100б оф</t>
  </si>
  <si>
    <t>1. Банкроттықты басқарушының негізгі сыйақысын анықтау. 
2. Кредиторлар комитеті мен банкроттықты басқарушы арасында банкроттық рәсімін жүргізуге шарт жасасу. 
3. Банкроттық рәсімін жүргізу жөніндегі іс-шаралар жоспарын бекіту.</t>
  </si>
  <si>
    <t>«ECO OIL MOTORS» ЖШС</t>
  </si>
  <si>
    <t>070940019114</t>
  </si>
  <si>
    <t>Алматы қ., ЖЕТЫСУ-3, 25 үй, 21 оф</t>
  </si>
  <si>
    <t>«VESCOR» ЖШС</t>
  </si>
  <si>
    <t>190340024381</t>
  </si>
  <si>
    <t>Алматы қ., 1 мкр, 3 үй</t>
  </si>
  <si>
    <t xml:space="preserve">1) уақытша басқарушының мүлікті инвентаризациялау туралы есебін назарға алады;                                                               2) уәкілетті органда тіркелген тұлғалардың ішінен банкроттық басқарушы кандидатура таңдалу және тағайындалу туралы;                                                                                                              3) кредиторлар комитетін құру туралы шешім қабылдау, кредиторлар комитетінің санын айқындау, құрамын қалыптастыру және бекіту;                                                                  4) кредиторлар комитетінің жұмыс регламентін бекіту;                                                                                                                                                                                      5)банкроттың мүлкіне бағалау жүргізу туралы шешім қабылдау.                                                                                                     6) банкроттын   қызметін жалғастыру (тоқтату) туралы шешім қабылдайды.   </t>
  </si>
  <si>
    <t>«КЕРЕМЕТ ЖАН LTD» ЖШС</t>
  </si>
  <si>
    <t>200140025694</t>
  </si>
  <si>
    <t>Алматы қаласы, Алатау ауданы, Алғабас шағын ауданы, Кайсар көшесі, 10 үй</t>
  </si>
  <si>
    <t>Алматы қ., Шевченко, көш., 162Ж, оф.501-2</t>
  </si>
  <si>
    <t>1) түскен ақшалай қаражатты бөлу.</t>
  </si>
  <si>
    <t>nazarov.rashidin@gmail.com, 8 (775) 9-888-555</t>
  </si>
  <si>
    <t>1. Сот актісіне шағымдану туралы мәселені қарау.</t>
  </si>
  <si>
    <t xml:space="preserve"> "БЕТКЕ" ЖШС</t>
  </si>
  <si>
    <t>000340006029</t>
  </si>
  <si>
    <t>РК, г. Алматы, мик-н 5, д.7, кв.40</t>
  </si>
  <si>
    <t>1) әкімшілік шығыстардың сметасын бекіту;
3) банкроттық жөніндегі менеджерге негізгі және қосымша сыйақы туралы мақұлдау;
4) жұмыс регламенттерін, банкроттық рәсімдерінің жоспары;
5) атқарылған жұмыстар туралы есеп;</t>
  </si>
  <si>
    <t xml:space="preserve"> "Inter Gaz Group" ЖШС</t>
  </si>
  <si>
    <t>РК, г. Алматы, мик-н 5, д.7, кв.42</t>
  </si>
  <si>
    <t xml:space="preserve"> "АкваСанМикс" ЖШС</t>
  </si>
  <si>
    <t>170440000869</t>
  </si>
  <si>
    <t>РК, г. Алматы, мик-н 5, д.7, кв.44</t>
  </si>
  <si>
    <t>1) қорытынды есеп пен тарату балансын салыстыру 2) атқарылған жұмыс туралы есеп 3) уақытша және банкроттықты басқарушының негізгі сыйақысын бекіту</t>
  </si>
  <si>
    <t xml:space="preserve"> "VITAND" ЖШС</t>
  </si>
  <si>
    <t>140240030333</t>
  </si>
  <si>
    <t>РК, г. Алматы, мик-н 5, д.7, кв.46</t>
  </si>
  <si>
    <t>«Тосол Центр» ЖШС</t>
  </si>
  <si>
    <t>050940005587</t>
  </si>
  <si>
    <t>Алматы қ., Жетысу ауданы, Рыскулов д. 52-үй.</t>
  </si>
  <si>
    <t>12.02.2025 г</t>
  </si>
  <si>
    <t>1. Борышкердің банкроттық рәсімін жүргізу және оны өткізу жөніндегі іс-шаралар жоспарын бекіту туралы банкроттық басқарушымен шарт жасау; 2. Уәкiлеттi орган белгiлеген шектерде банкроттықты басқарушыға негiзгi сыйақы мөлшерiн айқындау; 3. Банкроттық басқарушының сатып алуына тауарлар мен көрсетілетін қызметтердің тізбесін айқындау.</t>
  </si>
  <si>
    <t>Тел.: +7-702-166-60-66; E-mail: bahytjan.b@mail.ru</t>
  </si>
  <si>
    <t xml:space="preserve">ЖШС «А-Сан» </t>
  </si>
  <si>
    <t>БСН 971040002326</t>
  </si>
  <si>
    <t>Алматы қаласы, Алмалы ауданы, Желтоқсан көшесі, 111а үй</t>
  </si>
  <si>
    <t>1. Банкроттықты басқарушының есебі және әкімшілік шығыстарды бекіту;
2. Бұрынғы басшыны субсидиарлық жауапкершілікке тарту туралы талап ету құқығына билік ету туралы шешім қабылдау: баланстан шығару немесе несие берушілердің пайдасына пропорционалды түрде беру;
3. "А-Сан" ЖШС қорытынды есебін және тарату балансын келісу.</t>
  </si>
  <si>
    <t>Кредиторлар жиналысына ұсынылатын құжаттармен бастап электрондық поштаға сұрау жіберу арқылы танысуға болады kz.bankrot@mail.ru.</t>
  </si>
  <si>
    <t xml:space="preserve"> "Sunny Terra" ЖШС</t>
  </si>
  <si>
    <t>г. Алматы, Турксибский район, улица Закарпатская, 31</t>
  </si>
  <si>
    <t>г. Алматы, пр. Достык д.160, офис 202</t>
  </si>
  <si>
    <t>1. О переизбрании банкротного управляющего Должника
2. о продлении срока процедуры банкротства Должника</t>
  </si>
  <si>
    <t>Материалы собрания (для ознакомления) будут направлены в ответ на запрос направленный на электронный адрес: r.mussayev@fpl.kz</t>
  </si>
  <si>
    <t>r.mussayev@fpl.kz,     +77088524570</t>
  </si>
  <si>
    <t>«Elegant Cooperation Service» ЖШС</t>
  </si>
  <si>
    <t>220740019566</t>
  </si>
  <si>
    <t>Алматы қаласы, Алатау ауданы, Теректи шағын ауданы, Талсуат, 36 үй</t>
  </si>
  <si>
    <t xml:space="preserve">г.Алматы, ул. Толе би, д.180 «Б», эт.9, оф.2 </t>
  </si>
  <si>
    <t xml:space="preserve">ЧУРБАНОВА КАЛИМАШ ДАВЛЕТХАНОВНА </t>
  </si>
  <si>
    <t xml:space="preserve">Восточно-Казахстанская обл. , Курчумский р-он , с. Урунхайка , ул. УЛИЦА Абай , д. 7422 </t>
  </si>
  <si>
    <t xml:space="preserve"> Алматы қаласы, Алтынсарин көшесі, 23,203 ауд.</t>
  </si>
  <si>
    <t xml:space="preserve">ЖШС "ТОО ИНТЕГРА". </t>
  </si>
  <si>
    <t xml:space="preserve">Алматы қ., ул. Микрорайон ТАУГУЛЬ-1 , д. 14А </t>
  </si>
  <si>
    <t xml:space="preserve">ЖШС "Global Resource Company" </t>
  </si>
  <si>
    <t xml:space="preserve">Алматы қ., ул. Проспект РАЙЫМБЕК , д. 348/4 </t>
  </si>
  <si>
    <t xml:space="preserve">ЖШС "TSC Курылыс Актау" </t>
  </si>
  <si>
    <t xml:space="preserve">Алматы қ., ул. ТОЛЕ БИ , д. 302 кв. (офис) кабинет115 </t>
  </si>
  <si>
    <t>ЖШС ПК "M-CON STROY"</t>
  </si>
  <si>
    <t xml:space="preserve">Алматы қ., ул. 11 , д. 34 кв. (офис) 35 </t>
  </si>
  <si>
    <t>16.00</t>
  </si>
  <si>
    <t xml:space="preserve">ЖШС "Stroy Class Development" </t>
  </si>
  <si>
    <t>Алматы қ., ул. Микрорайон АКСАЙ-1 , д. 11/9 кв. (офис) 273</t>
  </si>
  <si>
    <t>17.00</t>
  </si>
  <si>
    <t>«Маскан-Сазан» SCOH» (ШОХ)» сауда-жабдықтау фирмасы» ЖШС</t>
  </si>
  <si>
    <t>Алматы қ., Самал-3 ы/а, 17 үй</t>
  </si>
  <si>
    <t>Алматы қ., Сейфуллин даң., 597а үй, 402 кеңсе</t>
  </si>
  <si>
    <t>375-63-71, 87052922202, pravo-2050@mail.ru</t>
  </si>
  <si>
    <t xml:space="preserve"> «Векстрой 1» ЖШС</t>
  </si>
  <si>
    <t>Алматы қаласы, Керемет көш., 1 үй</t>
  </si>
  <si>
    <t>Алматы қ,У.Исаев қ., 159 үй, 50 к.</t>
  </si>
  <si>
    <t>банкроттықты басқарушының банкроттық рәсімі туралы есебі;
2) бухгалтерлік баланста көрсетілген, бірақ түгендеу актісі бойынша жетіспейтін жылжымалы мүлікті есептен шығару туралы шешім қабылдайды.
3) Банкроттықты басқарушының қорытынды есебін келісу және бекіту.</t>
  </si>
  <si>
    <t xml:space="preserve">Банкроттық бойынша барлық құжаттармен танысам деген несиегерлер жұмыс күндері сағат 10-00 ден  бастап сағат 18-00 дейін алдын ала қ.ған уақытында ескертіп келуге болады. </t>
  </si>
  <si>
    <t>Пономарёв Юрий Михайлович
8 701 518 85 87
yurkenkz@mail.ru</t>
  </si>
  <si>
    <t xml:space="preserve">«Транс-Спектр» ЖШС </t>
  </si>
  <si>
    <t>Алматы, көш. ТӨЛЕ БИ, 302 ш. (кеңсе) 209 кабинет</t>
  </si>
  <si>
    <t xml:space="preserve"> "АЛЬ-МЕДИА ГРУП" ЖШС</t>
  </si>
  <si>
    <t>200140024232</t>
  </si>
  <si>
    <t>Алматы қ., Бостандық ы.а., Масанчи к., 108 уй</t>
  </si>
  <si>
    <t>Алматы қ, Төлеби к, 189д, 510/1 офис</t>
  </si>
  <si>
    <t>1. Банкроттың мүліктік массасын түгендеу туралы есепті қарау;
2. Кепілге салынғанды қоспағанда, мүлікке бағалау жүргізу туралы шешім қабылдау;
3. Банкрот қызметін жалғастыру (тоқтату) туралы шешім қабылдау;
4. Әкімшінің қызметін жүзеге асыруға құқығы бар тұлғалардың хабарламалар тізіліміне хабарламалары енгізілген тұлғалар арасынан банкроттықты басқарушының кандидатурасын таңдау;
5. Кредиторлар комитетін құру туралы шешім қабылдау;
6. Кредиторлар комитетінің, кредиторлар комитеті төрағасының санын айқындау және құрамын бекіту;
7. Кредиторлар комитетінің жұмыс регламентін бекіту;
8. Уәкілетті орган белгілеген шектерде банкроттықты басқарушыға негізгі сыйақы төлеу мөлшерін айқындау.</t>
  </si>
  <si>
    <t>09.00 дан 17.00</t>
  </si>
  <si>
    <t>77077278630, bolat.1999@mail.ru</t>
  </si>
  <si>
    <t>ТОО «Bravo Service Group»</t>
  </si>
  <si>
    <t>Алматы қаласы, Алмалы ауданы, Әйтеке би көшесі, 187 үй, пәтер. 218, индекс 050026</t>
  </si>
  <si>
    <t>11.30</t>
  </si>
  <si>
    <t>индекс 050066, Алматы қ., Жетісу ауданы, Құлагер шағын ауданы, 28үй, 25 пәт.</t>
  </si>
  <si>
    <t xml:space="preserve">1) Банкроттықты басқарушының қорытынды есебін бекіту.
</t>
  </si>
  <si>
    <t>10.00-ден 18.00-ге дейін, менеджерге материалдармен танысу үшін қажетті уақыт туралы хабарлаған соң</t>
  </si>
  <si>
    <t>8-701-600-65-77, e-mail: arman-zhalgas@mail.ru</t>
  </si>
  <si>
    <t>ТОО «LIGHT HOUSE» («ЛАЙТ ХАУЗ»)</t>
  </si>
  <si>
    <t>040140016313</t>
  </si>
  <si>
    <t>Индекс 480091, Алматы қаласы, Жетісу ауданы, Наурызбай батыр көшесі, 37</t>
  </si>
  <si>
    <t>12.30</t>
  </si>
  <si>
    <t>ТОО «Прионежская горная компания»</t>
  </si>
  <si>
    <t>Алматы қаласы, Алмалы ауданы, Мұратбаев к-сі, 91 үй, п. 3, индекс 050064</t>
  </si>
  <si>
    <t>14.30</t>
  </si>
  <si>
    <t>010840002323</t>
  </si>
  <si>
    <t xml:space="preserve"> "Совместное Казахстанско-Украинское предприятие "Союзкомплект" ЖШС</t>
  </si>
  <si>
    <t>Алматы қ, Шевченко көшесі,146 үй, 11 пәтер</t>
  </si>
  <si>
    <t>2025ж.24.02.</t>
  </si>
  <si>
    <t>Алматы қ., Жамбыла к.,  114/85 үй , 205 кенсе</t>
  </si>
  <si>
    <t xml:space="preserve">1. 2024 жылдың  қараша айынан 2025 жылдың ақпан айына есепті мезгілде төлеуге жататын әкімшілік шығыстардың сомаларын бекіту. 
</t>
  </si>
  <si>
    <t>8-701-766-60-15, d.abat@mail.ru</t>
  </si>
  <si>
    <t xml:space="preserve">ЖШС «СтройТехИнвест» </t>
  </si>
  <si>
    <t>Алматы қ., Ауэзов  ауданы, Райымбек көшесі, үй 348/1, кенсе 213</t>
  </si>
  <si>
    <t>Алматы қ., Төретай көш, 9 үй, 3 этаж.</t>
  </si>
  <si>
    <t xml:space="preserve">           1. Шарт жасасу туралы банкроттық рәсімін жүргізу арасындағы банкроттықты басқарушы мен кредиторлар;
           2. Банкроттықты басқарушыға уәкілетті орган белгілеген шектерде негізгі сыйақы мөлшерін анықтау.
           3. Банкроттықты басқарушының жұмысы туралы есеп.</t>
  </si>
  <si>
    <t>ergaz90@mail.ru                               8700 404 97 07</t>
  </si>
  <si>
    <t>«ДК Кардинал» ЖШС</t>
  </si>
  <si>
    <t>050440007862</t>
  </si>
  <si>
    <t xml:space="preserve">Алматы қ., Алмалы ауданы, Сейфуллин даңғылы, 434А </t>
  </si>
  <si>
    <t>Алматы қ., Төле би көш., 180 "Б", 2 кеңсе</t>
  </si>
  <si>
    <t>1. Мүлікті бағалау жөніндегі есепті мақұлдау;
2. Мүлікті сату тәсілін таңдау;
3. Сату жоспарын бекіту;
3. Банкроттың қайта анықталған  мүлкін бағалау мәселесін қарастыру.</t>
  </si>
  <si>
    <t>Сағат 10:00-ден 18:00-ге дейін, басқарушыға материалдармен танысу үшін қалаған уақыт туралы алдын ала хабарлай отырып.</t>
  </si>
  <si>
    <t>«Эваланш Плюс» ЖШС</t>
  </si>
  <si>
    <t>160240012606.</t>
  </si>
  <si>
    <t>Алматы қ.,Қонаев көш.,  1 үй,203 кеңсе.</t>
  </si>
  <si>
    <t>Қорытынды есеп пен тарату балансын келісу.</t>
  </si>
  <si>
    <t>«SON-MAK Central Asia» (Сон-Мак Централ Азия)» ЖШС</t>
  </si>
  <si>
    <t xml:space="preserve">Алматы қ., Международная к., 73  үй, 3 п. </t>
  </si>
  <si>
    <t xml:space="preserve">                                                                                                                                                                             1. Банкроттың мүлкін(қосалқы бөлшектерін) есептен шығару туралы шешім қабылдау.
2. Қорытынды есепті келісу.</t>
  </si>
  <si>
    <t>8 777 222 85 50      saltanat-68@mail.ru</t>
  </si>
  <si>
    <t>«KS GROUP LLP»  ЖШС</t>
  </si>
  <si>
    <t>950640000513</t>
  </si>
  <si>
    <t>г. Алматы, Ауэзовский район, 
ул. Толе би, д. 294/64, оф.30</t>
  </si>
  <si>
    <t>Қорытынды есепті және тарату балансын келісу</t>
  </si>
  <si>
    <t xml:space="preserve">"АККЫЗ" ЖШС </t>
  </si>
  <si>
    <t>Қазақстан, АЛМАТЫ қаласы, Медеу ауданы, Рубинштейн көшесі, Клочков көшесі, 21а үй, пошта индексі 050000</t>
  </si>
  <si>
    <t>Алматы облысы Іле ауданы Боралдай кенті Советская көшесі 5</t>
  </si>
  <si>
    <t>1.Банкроттықты басқарушының атқарылған жұмыс туралы есебі.
2. 2025 жылғы қаңтардағы Әкімшілік шығыстарды бекіту .                 3.Өндіріп алушыны атқару парағы бойынша ауыстыру туралы субсидиарлық жауапкершілікке тарту туралы мәселені қарау.
3.Банкроттық рәсімін ұзарту.</t>
  </si>
  <si>
    <t>8-701-223-09-84, kimsveta69@mail.ru</t>
  </si>
  <si>
    <t xml:space="preserve"> «Демеу Энерджи Групп» ЖШС</t>
  </si>
  <si>
    <t>031040003448</t>
  </si>
  <si>
    <t>Алматы қ., Медеу ауданы, Кок-Тобе шағын ауданы, 91</t>
  </si>
  <si>
    <t>Алматы қ., Элеватор көш., 2</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</si>
  <si>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7)уақытша басқарушыға сыйақы бекітілді</t>
  </si>
  <si>
    <t>zhazira_abdikari@mail.ru, +7 776 766 21 23</t>
  </si>
  <si>
    <t>"ТМ Торг" ЖШС</t>
  </si>
  <si>
    <t>180740027567</t>
  </si>
  <si>
    <t>Алматы қ., Мамыр-1 мөлтек ауданы, 29/8-үй 79 пәтер</t>
  </si>
  <si>
    <t>«САБА-Құрылыс»  ЖШС</t>
  </si>
  <si>
    <t>011040003395</t>
  </si>
  <si>
    <t>Алматы қ., Райымбека д, 519/15 үй</t>
  </si>
  <si>
    <t xml:space="preserve">Алматы қ., Сейфуллин д., 597А y, 403 қ. </t>
  </si>
  <si>
    <t>1. «САБА-Құрылыс» ЖШС-нің қорытынды есебін және тарату балансын келісу.</t>
  </si>
  <si>
    <t>8 705 292 2202 kz.bankrot@mail.ru</t>
  </si>
  <si>
    <t>«Строительная ТОО «РИД» ЖШС-і</t>
  </si>
  <si>
    <t>Қазақстан, Алматы қ., Ғабдуллин к-сі, 63-үй, 1-пәтер, пошта индексі 050057</t>
  </si>
  <si>
    <t>21.02.2025</t>
  </si>
  <si>
    <t>1. Банкроттықты басқарушының атқарылған жұмыс туралы есебі.
2. Төлеуге жататын әкімшілік шығыстардың сомаларын бекіту.
3 борышкердің мүлкін тікелей сату туралы мәселені қарау
4 лауазымды адамдарды субсидиарлық жауапкершілікке тарту туралы мәселені қарау</t>
  </si>
  <si>
    <t>27.02.2025</t>
  </si>
  <si>
    <t>1. Борышкердің мүлкін тікелей сату туралы мәселені қарау
2. Жер учаскелерін мемлекет меншігіне беру туралы мәселені қарау</t>
  </si>
  <si>
    <t>«Моден БС» ЖШС</t>
  </si>
  <si>
    <t xml:space="preserve">Алматы қ.,Аль-Фараби даңгылы 5 үй,  пәтер (кеңсе) 192 </t>
  </si>
  <si>
    <t xml:space="preserve">1. Қорытынды есепті бекіту.  </t>
  </si>
  <si>
    <t>8 701 990 91 94       adlet1991@mail.ru</t>
  </si>
  <si>
    <t>«Вираж-Логистик» ЖШС</t>
  </si>
  <si>
    <t>.061240009975</t>
  </si>
  <si>
    <t xml:space="preserve">АЛМАТЫ қаласы, Жетісу ауданы, коммуналдық көшесі, 2 үй,,  </t>
  </si>
  <si>
    <t>Алматы қ., Абылайхан к-сі, 2</t>
  </si>
  <si>
    <t>кепілге салынған мүлікті қоспағанда, мүлікке бағалау жүргізу туралы шешім қабылданады;
2) банкроттықты басқарушының кандидатурасы хабарламалары әкімшінің қызметін жүзеге асыруға құқығы бар адамдардың хабарламалар тізіліміне енгізілген тұлғалар арасынан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 уақытша басқарушыға сыйақы бекітіледі</t>
  </si>
  <si>
    <t>сағат 10.00-ден 18.00-ге дейін, басқарушыға материалдармен танысудың қажетті уақыты туралы алдын ала хабарлап</t>
  </si>
  <si>
    <t xml:space="preserve">8-777-275-75-77, </t>
  </si>
  <si>
    <t xml:space="preserve"> «Kazakhstan Waste Recycling» ЖШС</t>
  </si>
  <si>
    <t>140340025182</t>
  </si>
  <si>
    <t>Қазақстан, Алматы қ., ДАРХАН шағын ауданы, Сабатаев көшесі, 18-үй</t>
  </si>
  <si>
    <t xml:space="preserve">Алматы қаласы,  Тулебаев көш, 38 үй, "Жетысу" БО, 5 қабат, Казинвестбанктін кеңсесі.  </t>
  </si>
  <si>
    <t>1. Банкроттықты басқарушының атқарылған жұмыс туралы есебі. 2. Төлеуге жататын әкімшілік шығыстардың сомаларын бекіту. 3. Дебиторлық берешекті өндіріп алу және иеліктен шығарылған мүлік бойынша талап қою мүмкіндігі туралы мәселені қарау.</t>
  </si>
  <si>
    <t xml:space="preserve"> "IT Trade and Service Company" ЖШС</t>
  </si>
  <si>
    <t>110140015142</t>
  </si>
  <si>
    <t>Қазақстан, Алматы қаласы, Бостандық ауданы, Абай даңғылы, 10 үй, н. п. 4б, пошта индексі 050000</t>
  </si>
  <si>
    <t>13-00</t>
  </si>
  <si>
    <t>1. Банкроттықты басқарушының атқарылған жұмыс туралы есебі.
2. Төлеуге жататын әкімшілік шығыстардың сомаларын бекіту.</t>
  </si>
  <si>
    <t>8771 631 68 28, эл.адр. ermaxan1499@mail.ru</t>
  </si>
  <si>
    <t xml:space="preserve">"Asia Machinery KZ" ЖШС </t>
  </si>
  <si>
    <t>140540023084</t>
  </si>
  <si>
    <t>Қазақстан, Алматы қаласы, Жетісу ауданы, Рысқұлов даңғылы, 72 үй, пошта индексі 050050</t>
  </si>
  <si>
    <t>1. Банкроттықты басқарушының атқарылған жұмыс туралы есебі. 2. Төлеуге жататын әкімшілік шығыстардың сомаларын бекіту. 3. Дебиторлық берешекті өндіріп алу туралы мәселені қарау.</t>
  </si>
  <si>
    <t>«Б-СервисКом» ЖШС</t>
  </si>
  <si>
    <t>Қазақстан, АЛМАТЫ қаласы, Жетісу ауданы, Полежаев көшесі, 92 "а" үй, пошта индексі 050050</t>
  </si>
  <si>
    <t>1. Банкроттықты басқарушының атқарылған жұмыс туралы есебі.
2. Төлеуге жататын әкімшілік шығыстардың сомаларын бекіту.
3. Мүліктік массаны сату жоспарын бекіту.</t>
  </si>
  <si>
    <t xml:space="preserve"> "AKS Construction" ЖШС</t>
  </si>
  <si>
    <t>140740001516</t>
  </si>
  <si>
    <t>Қазақстан, АЛМАТЫ қаласы, Әуезов ауданы, Жетісу 2 шағын ауданы, 61 үй, 48 пәтер, пошта индексі 050000</t>
  </si>
  <si>
    <t xml:space="preserve">1. Банкроттықты басқарушының атқарылған жұмыс туралы есебі.
2. Төлеуге жататын әкімшілік шығыстардың сомаларын бекіту.
</t>
  </si>
  <si>
    <t xml:space="preserve"> «Казахстанская снабженческая компания-2022» ЖШС</t>
  </si>
  <si>
    <t>221040010556</t>
  </si>
  <si>
    <t>Қазақстан, Алматы қаласы, Жетісу ауданы, Сүйінбай даңғылы, 132 үй, пошта индексі 050016</t>
  </si>
  <si>
    <t>1. Банкроттықты басқарушының атқарылған жұмыс туралы есебі.
2. Банкроттықты басқарушы сатып алатын Тауарлардың, жұмыстар мен көрсетілетін қызметтердің тізбесін айқындау;
3. Төлеуге жататын әкімшілік шығыстардың сомаларын бекіту.
4. Банкроттық рәсімін жүргізу туралы шартты келісу және оған қол қою.
5. Банкроттық рәсімін жүргізу жөніндегі іс-шаралар жоспарын бекіту.</t>
  </si>
  <si>
    <t xml:space="preserve"> «ӨРЛЕУ - МАЛАЙСАРЫ" ЖШС</t>
  </si>
  <si>
    <t>081140002998</t>
  </si>
  <si>
    <t>Қазақстан, АЛМАТЫ қаласы, Әуезов ауданы, Тоқтабаев көшесі, 20 үй, 21 пәтер, пошта индексі 050062</t>
  </si>
  <si>
    <t>«Дорожно-строительное управление №86»  ЖШС</t>
  </si>
  <si>
    <t>980940003188</t>
  </si>
  <si>
    <t>Алматы, көш. Төле би, 302 ш. (кабинет) D әрпі, 118 кабинет</t>
  </si>
  <si>
    <t>Алматы қаласы, Алтынсарина даңғылы, 23 ғимарат</t>
  </si>
  <si>
    <t>1. банкроттық рәсімін ұзарту туралы шешім қабылдау, 2. өндіріп алушыны ауыстыру туралы шешім қабылдау</t>
  </si>
  <si>
    <t xml:space="preserve">банкроттық басқарушы барлық құжаттармен танысам деген несиегерлер жұмыс күндері сағат 10-00 ден  бастап сағат 18-00 дейін алдын ала қалаған уақытында ескертіп келуге болады. </t>
  </si>
  <si>
    <t>+7 (708) 103-15-46 vladimir080772@gmail.com</t>
  </si>
  <si>
    <t>«Протех» ЖШС</t>
  </si>
  <si>
    <t>060540005504</t>
  </si>
  <si>
    <t>Алматы қаласы, Әуезов ауданы, Райымбек даңғылы, 348 үй</t>
  </si>
  <si>
    <t xml:space="preserve"> «СК ГРУПП НС» ЖШС</t>
  </si>
  <si>
    <t>150340015583</t>
  </si>
  <si>
    <t xml:space="preserve"> Алматы к. Желтоксан, 148
</t>
  </si>
  <si>
    <t>Алматы к,  143 Абай д. 337 оф.</t>
  </si>
  <si>
    <t>1. атқару парағын беру, 2. қорытынды есепті бекіту</t>
  </si>
  <si>
    <t>87778449920. baa-@list.ru</t>
  </si>
  <si>
    <t>«AMRA COMMERZ LLP» ЖШС</t>
  </si>
  <si>
    <t>031140014556</t>
  </si>
  <si>
    <t>Алматы қ., Уалиханов қ, 170 үй</t>
  </si>
  <si>
    <t>«Гапаров Заиржан Умарджанович» ЖК</t>
  </si>
  <si>
    <t xml:space="preserve">690107300083 </t>
  </si>
  <si>
    <t>Алматы қ., Әуезов ауданы, 9 ш.а., 51, 29 пәтер</t>
  </si>
  <si>
    <t>Алматы қ., Төле би көш, 180 «Б», оф.2</t>
  </si>
  <si>
    <t>1) «Гапаров Заиржан Умарджанович» ЖК қорытынды есебін және тарату балансын келісу.</t>
  </si>
  <si>
    <t>“Meditex” ЖШС</t>
  </si>
  <si>
    <t>171240010058</t>
  </si>
  <si>
    <t>Алматы қаласы, Медеу ауданы, Керей-Жәнібек Хандар көшесі, 9Г ғимарат</t>
  </si>
  <si>
    <t>Алматы қаласы, Достық даңғылы, 136 үй</t>
  </si>
  <si>
    <t>1.	банкроттық рәсімін өткізу мерзімін ұзарту туралы шешім қабылдау;
2.	өндіріп алушыны ауыстыру туралы шешім қабылдау.</t>
  </si>
  <si>
    <t>“Стрелсон” ЖШС</t>
  </si>
  <si>
    <t>101140013454</t>
  </si>
  <si>
    <t>Алматы қаласы, Медеу ауданы, Достық даңғылы, 91/2 үй</t>
  </si>
  <si>
    <t>«Ideal Constraction Company» ЖШС</t>
  </si>
  <si>
    <t>030240005697.</t>
  </si>
  <si>
    <t>Алматы қ., Розыбакиева көш., Суюнбая көш. Қиылысы, 289 үй, 153В пәтер.</t>
  </si>
  <si>
    <t>1. Қорытынды есеп пен тарату балансын келісу.</t>
  </si>
  <si>
    <t>EURASIA RAIL TRADE ЖШС</t>
  </si>
  <si>
    <t>АЛМАТЫ Қ., АЛМАЛЫ АУДАНЫ, ӘУЕЗОВ КӨШЕСІ, 14А-ҮЙ</t>
  </si>
  <si>
    <t>Алматы об-сы, Иле ауданы, Покровка аулы, Алматы кошесi, 35 уй</t>
  </si>
  <si>
    <t>14/00</t>
  </si>
  <si>
    <t>1) кепілге салынған мүлікті қоспағанда, мүлікті бағалауды жүргізу туралы шешім қабылданады;
2) хабарламалары әкімші қызметін жүзеге асыруға құқығы бар тұлғалардың хабарламалар тізіліміне енгізілген адамдар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t>
  </si>
  <si>
    <t>8-701-944-88-77</t>
  </si>
  <si>
    <t xml:space="preserve"> «SBI Engineering» ЖШС</t>
  </si>
  <si>
    <t>090340000303</t>
  </si>
  <si>
    <t>Қазақстан, Алматы қаласы, Әуезов ауданы, Өтеген батыр көшесі, 76а үй, 313а кеңсе, пошта индексі 050031</t>
  </si>
  <si>
    <t>1. Банкроттықты басқарушының атқарылған жұмыс туралы есебі.
2. Төлеуге жататын әкімшілік шығыстардың сомаларын бекіту.
3.Борышкердің жылжымалы мүлкін есептен шығару туралы мәселені қарау</t>
  </si>
  <si>
    <t xml:space="preserve"> «ПК "Златарь» ЖШС</t>
  </si>
  <si>
    <t>200640031280</t>
  </si>
  <si>
    <t>«АР-ОЙЛ» ЖШС</t>
  </si>
  <si>
    <t>Алматы қ, Бостандық ауданы, Ауэзов к, 84 үй</t>
  </si>
  <si>
    <t>БҚО, Орал қ, Аманжолов к, 98 үй 18 бөлме</t>
  </si>
  <si>
    <t xml:space="preserve">1. Субсидиарлық жауапкершілікке тарту жөнінде шешім қабылдау.
.
</t>
  </si>
  <si>
    <t>күн тәртібіне сай қарауына жататын материалдар кредиторларға жиналыста ұсынылады.</t>
  </si>
  <si>
    <t>8-777-183-49-15 musalimovt@mail.ru</t>
  </si>
  <si>
    <t xml:space="preserve"> «Top Line KZ» ЖШС</t>
  </si>
  <si>
    <t>170340026453</t>
  </si>
  <si>
    <t>Қазақстан, Алматы қаласы, Жетісу ауданы, Рысқұлова даңғылы, 73А корпусы, 14а кабинеті, индекс 050014</t>
  </si>
  <si>
    <t xml:space="preserve">1. Банкроттықты басқарушының атқарылған жұмыс туралы есебі.
2.  Төлеуге жататын әкімшілік шығыстардың сомаларын бекіту.
</t>
  </si>
  <si>
    <t>«ҚУАТ Корпорациясы» АҚ</t>
  </si>
  <si>
    <t>020240004320</t>
  </si>
  <si>
    <t>Қазақстан, Алматы қаласы, Бостандық ауданы, Масанчи көшесі, 98Б корпусы, индекс 050051</t>
  </si>
  <si>
    <t>Алматы қ., Төлебаев көш., 38 үй, "Жетісу", 5 эт.</t>
  </si>
  <si>
    <t>1. Кредиторлар комитетінің құрамына өзгерістер мен толықтырулар енгізу туралы мәселені қарау</t>
  </si>
  <si>
    <t>Банкроттық бойынша барлық құжаттармен танысам деген несиегерлер жұмыс күндері сағат 09.00 ден  бастап сағат 18.00 дейін, түскі үзіліс сағат 13.00-ден 14.00-ге дейін, Алматы қ, Төлебаев к-сі, 38 үй, "Жетісу" БО, 5 қабат</t>
  </si>
  <si>
    <t>тел. +77027749250 Dyusebaevkz@gmail.com</t>
  </si>
  <si>
    <t xml:space="preserve"> "Строй KZ " ЖШС</t>
  </si>
  <si>
    <t>040540003910</t>
  </si>
  <si>
    <t xml:space="preserve">Қазақстан, Алматы қаласы, МУРАТБАЕВА к, үй 171 15 кеңсе </t>
  </si>
  <si>
    <t>Алматы к., Бөгенбай батыр көшесі 132, 107 б.</t>
  </si>
  <si>
    <t>Банкроттықты басқарушыны ауыстыру</t>
  </si>
  <si>
    <t xml:space="preserve"> "Линит Алматы" ЖШС</t>
  </si>
  <si>
    <t>180940012030</t>
  </si>
  <si>
    <t>ЖШС« Аsia  Fish »</t>
  </si>
  <si>
    <t>090640012803</t>
  </si>
  <si>
    <t>050000,.Алматы к,Алмалинский район,Наурызбай батыра кош,уй 58,оф.32</t>
  </si>
  <si>
    <t>.қорытынды есепті және тарату балансын бекіту</t>
  </si>
  <si>
    <t>210340024982</t>
  </si>
  <si>
    <t xml:space="preserve"> "Спецтех2021" ЖШС</t>
  </si>
  <si>
    <t>Алматы қ, Рихард Зорге көшесі, 9 үй</t>
  </si>
  <si>
    <t>2025ж.07.03.</t>
  </si>
  <si>
    <t xml:space="preserve">1. Банкроттықты басқарушысының атқарылған жұмысы туралы есеп. 
2. Бөрішкердің банкроттық рәсімін жүргізу мерзімің ұзарту. 
</t>
  </si>
  <si>
    <t>"Стройсервис-97" ЖШС</t>
  </si>
  <si>
    <t>041140010872</t>
  </si>
  <si>
    <t>Алматы қ., Алатау ауд., Райымбек даң., үй 481А</t>
  </si>
  <si>
    <t>Алматы қ., Бостандық ауд., Сыпатаев к./Мынбаев к., үй 121/50</t>
  </si>
  <si>
    <t>1. Банкроттық басқарушының есептi кезеңде төленуге жататын әкiмшiлiк шығыстардың сомалары көрсетiлген жұмыс нәтижелерi туралы есебi.
2. Борышкердің мүлкін (дебиторлық берешегін) есептен шығару немесе кредиторлық берешекті өтеуге беру туралы шешім қабылдау;
3. Банкроттықты басқарушының қорытынды есебін және Борышкердің тарату балансын келісу.</t>
  </si>
  <si>
    <t>«Евразия Логистик Групп» ЖШС</t>
  </si>
  <si>
    <t>Алматы қ. Елебеков көшесі,  16 үй</t>
  </si>
  <si>
    <t>16 00</t>
  </si>
  <si>
    <t xml:space="preserve"> Алматы қ-сы.  Төлеби көшесі, 301 Б үй, офис 4</t>
  </si>
  <si>
    <t>ББ негізгі сыйақысының мөлшерін анықтау</t>
  </si>
  <si>
    <t>банкроттық өндіріске қажетті мәліметтерді, материалдарды жиналыста талқыға салу</t>
  </si>
  <si>
    <t>8701-7373072, bolat67@bk.ru</t>
  </si>
  <si>
    <t>«Omega.kz» Ақ</t>
  </si>
  <si>
    <t>040540000718</t>
  </si>
  <si>
    <t>Алматы қ, Алмагуль шағың ауданы, 3 А үй</t>
  </si>
  <si>
    <t xml:space="preserve">1. Банкроттың мүлкін тікелей сату туралы шешім қабылдау.
</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</si>
  <si>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</si>
  <si>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8 701 292 22 02,                       kz.bankrot@gmail.com</t>
  </si>
  <si>
    <t>«Кок-ше ЖШС</t>
  </si>
  <si>
    <t>Алматы, көш. Манаса, ғимарат 32А</t>
  </si>
  <si>
    <t>Алматы қаласы, Абай даңғылы, 10 Б ғимарат</t>
  </si>
  <si>
    <t>1. Банкроттықты басқарушының банкроттық рәсімінің барысы туралы есебі 
2. Банкроттықты басқарушының қорытынды есебін келісу.</t>
  </si>
  <si>
    <t>"Горный Гинат Ltd" ЖШС</t>
  </si>
  <si>
    <t>031140005283</t>
  </si>
  <si>
    <t>Алматы қ-сы, Аль-Фараби көш.,17 үй</t>
  </si>
  <si>
    <t>28.02.2025ж.</t>
  </si>
  <si>
    <t>Алматы қ-сы, Достык, даңгылы., 160  үй</t>
  </si>
  <si>
    <t xml:space="preserve">1) «Горный Гигант ЛТД» ЖШС төленуге жататын әкімшілік шығыстарының сомасы көрсетілген банкроттықты басқарушының атқарылған жұмыс туралы есебі 2023Ж., 2024ж., каңтар, ақпан 2025ж. 2)  «Горный Гигант ЛТД» ЖШС Банкроттық рәсімнің мерзімін созу.                                                           </t>
  </si>
  <si>
    <t>Қажетті мәселені қарау үшін материалдар жиналыста ұсынылады</t>
  </si>
  <si>
    <t>8 707 872 22 21 raimg@list.ru</t>
  </si>
  <si>
    <t>«AsiaCredit Bank» (АзияКредит Банк)   ЖШС</t>
  </si>
  <si>
    <t>110440006719</t>
  </si>
  <si>
    <t>город Алматы, Алмалинский район, улица Ауэзова, дом 11, квартира 84</t>
  </si>
  <si>
    <t>1, Банкроттың жылжымайтын мүлкін түгендеу туралы есепті қарау
2, Кепілге қойылған мүлікті қоспағанда, мүлікті бағалау туралы шешім қабылдау
3, Банкроттың қызметін жалғастыру (тоқтату) туралы шешім қабылдау
4, Хабарламалары әкімшінің қызметін жүзеге асыруға құқығы бар тұлғалардың хабарламалар тізіліміне енгізілген тұлғалар қатарынан банкроттық жөніндегі сенімгерлік басқарушыны таңдау
5, Кредиторлар комитетін құру туралы шешім қабылдау
6, Кредиторлар комитетінің, кредиторлар комитетінің төрағасының санын айқындау және құрамын бекіту
7, Кредиторлар комитетінің жұмыс тәртібінің қағидаларын бекіту туралы
8, Банкроттықты сенiм бiлдiрген тұлғаға уәкiлеттi орган белгiлеген шектерде негiзгi сыйақы төлеу мөлшерiн айқындау</t>
  </si>
  <si>
    <t>«ДОЗОР-БЕРКУТ»   ЖШС</t>
  </si>
  <si>
    <t>081040013266</t>
  </si>
  <si>
    <t>Алматы қ.,  к-сі Толе би, уй 216Г, 6 кенсе</t>
  </si>
  <si>
    <t>«LIRA CLEAN»   ЖШС</t>
  </si>
  <si>
    <t>140640005426</t>
  </si>
  <si>
    <t>Алматы қ.,  ш / а. Боралдай, Барыс көшесі, 46а үй</t>
  </si>
  <si>
    <t xml:space="preserve">1. Банкроттықты басқарушының жұмыс нәтижелері туралы есебі
2. Төлеуге жататын әкімшілік шығыстардың сомасын қарау және бекіту.                                </t>
  </si>
  <si>
    <t>"AN Stroy Group" ЖШС</t>
  </si>
  <si>
    <t xml:space="preserve">061240010651 </t>
  </si>
  <si>
    <t xml:space="preserve">Алматы қаласы, Радостовца көшесі, 152/6 уй, 411 кеңсе
</t>
  </si>
  <si>
    <t>28.02.2025г.</t>
  </si>
  <si>
    <t xml:space="preserve"> 1. Банкроттық басқарушымен шарт жасасу   2. банкроттық рәсімдерді жүргізу барысындағы шарттың ажырамас бөлігі болып табылатын іс-шаралар жоспарын бекіту     3.  Әкімшілік шығыстар сметасын және банкроттық рәсімін жүргізу үшін тартылатын кызметкерлердің санын бекіту  4. Банкроттықты басқарушыға қосымша сыйақы мөлшерін айқындау</t>
  </si>
  <si>
    <t>"Гордорремстрой" ЖШС</t>
  </si>
  <si>
    <t>060940008513</t>
  </si>
  <si>
    <t>Алматы қаласы, Тюлькубасская көшесі, 4А-үй</t>
  </si>
  <si>
    <t>16-00</t>
  </si>
  <si>
    <t>1.банкроттық рәсімін өткізу мерзімін ұзарту туралы шешім қабылдау
2. есепті кезең үшін төлеуге жататын әкімшілік шығыстардың сомаларын көрсете отырып, жұмыс нәтижелері туралы есеп
3. борышкердің өндіріп алуға мүмкін емес дебиторлық берешегінің сомасын бекіту
4. борышкерге тіркелген, бірақ түгендеу актісі бойынша жоқ жылжымалы мүлікті есептен шығару туралы шешім қабылдау.</t>
  </si>
  <si>
    <t>«Almaty Trading and Investing Company» ЖШС</t>
  </si>
  <si>
    <t xml:space="preserve"> 110540008055</t>
  </si>
  <si>
    <t>Қазақстан, Алматы, 050000, Рыскулов даң, 103/21 уй, 23 пәтер</t>
  </si>
  <si>
    <t>Қазақстан, Алматы, Райымбек даң, 221 "Г" үй</t>
  </si>
  <si>
    <t>1. Банкроттықты басқарушыға негізгі сыйақы төлеу мөлшерін айқындау.
2. Банкроттықты басқарушымен банкроттық рәсімін өткізу туралы шарт жасасу, іс-шаралар жоспарын бекіту;
3. Банкроттық рәсімін жүргізу кезеңіне сатып алынатын тауарлар мен көрсетілетін қызметтердің тізбесін бекіту;
4. Екі айдағы жұмыс нәтижелері туралы есеп, уақытша басқарушыға төленуге; жататын сатып алынатын тауарлар мен көрсетілетін қызметтер тізбесінің сомасын және уақытша басқарушының сыйақы сомасын бекіту.</t>
  </si>
  <si>
    <t>Кредиторлар жиналысының қарауына жататын банкроттық рәсімінің материалдарымен мына мекенжай бойынша танысуға болады: Алматы қаласы, Райымбек даңғылы, 221 "Г"үй. Танысу күні мен уақыты банкроттықты басқарушымен алдын ала келісіледі</t>
  </si>
  <si>
    <t>«REFORMA GROUP» ЖШС</t>
  </si>
  <si>
    <t>141240015035</t>
  </si>
  <si>
    <t>Алматы қ., Сүйінбай д-лы, 89А</t>
  </si>
  <si>
    <t>Алматы қ., Ақкент ш/а, 32, 19 пәтер</t>
  </si>
  <si>
    <t>1. мүліктік массаға қатысты атқарылған жұмыстар туралы есеп;
2. Баланста тізімделген, бірақ түгендеу актісі бойынша жоқ жылжымалы мүлікті есептен шығару туралы шешім қабылдау.</t>
  </si>
  <si>
    <t>atameken_007@mail.ru; 87476142037</t>
  </si>
  <si>
    <t>ТОО Лемур Adv</t>
  </si>
  <si>
    <t xml:space="preserve">Алматы қ., ул. Микрорайон ТАУГУЛЬ , д. 19 кв. (офис) 112 </t>
  </si>
  <si>
    <t>ИП"ROBBO School"</t>
  </si>
  <si>
    <t>960517301177</t>
  </si>
  <si>
    <t>050063, Город Алматы, Бостанд район</t>
  </si>
  <si>
    <t>1) әкімшілік шығыстардың сметасын бекіту;
2) жұмыс регламенттерін, банкроттық рәсімдерінің жоспары;
3) атқарылған жұмыстар туралы есеп;</t>
  </si>
  <si>
    <t>ТОО "Д-Курылыс"</t>
  </si>
  <si>
    <t>170440001580</t>
  </si>
  <si>
    <t>ТОО "KAZ BIDAY TRADING"</t>
  </si>
  <si>
    <t>220440021428</t>
  </si>
  <si>
    <t>ТОО "BUSINESS TV"</t>
  </si>
  <si>
    <t>090440012112</t>
  </si>
  <si>
    <t>ТОО "Inter Kaz Group"</t>
  </si>
  <si>
    <t>РК, г. Алматы, мик-н 5, д.7, кв.50</t>
  </si>
  <si>
    <t>ТОО «СП «ТОО смазочных материалов «РОСС-ОЙЛ</t>
  </si>
  <si>
    <t>01074002944</t>
  </si>
  <si>
    <t>РК, г. Алматы, мик-н 5, д.7, кв.48</t>
  </si>
  <si>
    <t xml:space="preserve">
3) атқарылған жұмыстар туралы есеп;</t>
  </si>
  <si>
    <t xml:space="preserve"> "HMS Market" ЖШС</t>
  </si>
  <si>
    <t>Қазақстан, Алматы қаласы, 
Алмалы ауданы, Байтұрсынұлы көшесі, 4 үй, 5 пәтер,  пошта индексі 050000</t>
  </si>
  <si>
    <t>1. Банкроттықты басқарушының атқарылған жұмыс туралы есебі.
2. Банкроттықты басқарушы сатып алатын Тауарлардың, жұмыстар мен көрсетілетін қызметтердің тізбесін айқындау;
3. Төлеуге жататын әкімшілік шығыстардың сомаларын бекіту.
4. Банкроттық рәсімін жүргізу туралы шартты келісу және оған қол қою.
5. Банкроттық рәсімін жүргізу жөніндегі іс-шаралар жоспарын бекіту.
6. Лауазымды тұлғаларды субсидиарлық жауапкершілікке тарту туралы мәселені қарау.</t>
  </si>
  <si>
    <t>ИП Сембаева</t>
  </si>
  <si>
    <t>Қазақстан, Алматы қ., Наурызбай батыр 17/1 кеңсе 506</t>
  </si>
  <si>
    <t>«Talitha Company»   ЖШС</t>
  </si>
  <si>
    <t>210640030442</t>
  </si>
  <si>
    <t>Алматы қ.,  к-сі Булқушева,9 А үй</t>
  </si>
  <si>
    <t xml:space="preserve"> 1. Банкроттық басқарушымен шарт жасасу   2. банкроттық рәсімдерді жүргізу барысындағы шарттың ажырамас бөлігі болып табылатын іс-шаралар жоспарын бекіту     3.  Әкімшілік шығыстар сметасын және банкроттық рәсімін жүргізу үшін тартылатын кызметкерлердің санын бекіту                             4. Банкроттықты басқарушыға қосымша сыйақы мөлшерін айқындау</t>
  </si>
  <si>
    <t>"Air Med" ЖШС</t>
  </si>
  <si>
    <t>180940032560</t>
  </si>
  <si>
    <t>Алматы қ.,  Ақсай-3а шағынауданы, 70 үй, 11 пәтер</t>
  </si>
  <si>
    <t>1. Банкроттықты басқарушының жұмыс нәтижелері туралы есебі
2. Төлеуге жататын әкімшілік шығыстардың сомасын қарау және бекіту                                     3. Банкроттың анықталған мүліктік массасын түгендеу туралы есепті қарау</t>
  </si>
  <si>
    <t>«D&amp;B ltd»   ЖШС</t>
  </si>
  <si>
    <t>001040003145</t>
  </si>
  <si>
    <t>Алматы қ.,  к-сі Тракт Красногвардейский, 314 үй</t>
  </si>
  <si>
    <t xml:space="preserve"> «Атырауский Металлопрокатный Завод»  ЖШС</t>
  </si>
  <si>
    <t>060240009605</t>
  </si>
  <si>
    <t>ҚР, Алматы қаласы, Калдояков 34/29, 2</t>
  </si>
  <si>
    <t>ҚР, Алматы қаласы, Абай д-лы 109 В</t>
  </si>
  <si>
    <t>бағалау нәтижелерімен танысу</t>
  </si>
  <si>
    <t>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</si>
  <si>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Алматы об-сы, Иле ауданы, Покровка аулы, Алматы кошесi, 35 уй +77019448877</t>
  </si>
  <si>
    <t> Әкімшілік шығыстар сомасын бекіту.</t>
  </si>
  <si>
    <t>"Sunkar Construction Group" ЖШС</t>
  </si>
  <si>
    <t>080140008290</t>
  </si>
  <si>
    <t>Алматы қ-сы,  Сауранбаев көшесі, 7/1 уй</t>
  </si>
  <si>
    <t>Алматы қ., аль-Фараби даң., 5 үй</t>
  </si>
  <si>
    <t>"TDtextile" ЖШС</t>
  </si>
  <si>
    <t>180340019105</t>
  </si>
  <si>
    <t>Алматы қ., Бостандық ауданы, Н.Назарбаев даңғылы, 187Б</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</si>
  <si>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 Уақытша басқарушының сыйақысын тағайындау.</t>
  </si>
  <si>
    <t xml:space="preserve">«Lead Industry»   ЖШС  </t>
  </si>
  <si>
    <t>151140005214</t>
  </si>
  <si>
    <t xml:space="preserve">Алматы қ. Райымбек к-сі, 212/1, 202 кабинет </t>
  </si>
  <si>
    <t xml:space="preserve">уақыты 11-00 </t>
  </si>
  <si>
    <t>Алматы қ. Достық д-лы, 105, 1 этаж</t>
  </si>
  <si>
    <t xml:space="preserve">1.Банкроттық басқарушының қорытынды есебін бекіту туралы
</t>
  </si>
  <si>
    <t xml:space="preserve">Күн тәртібінің материалдарымен  жиналысқа 5 жұмыс қалғанда 9-00 ден 18-00 аралығында үзіліссіз  Алматы қ, Достық д-лы,105 үй, 1 қабатта , жиналыс залында танысуға болады.
Қосымша мәліметтерді төмендегі мекен-жайдан Алматы қ, Достық д-лы,107-16, телефон 8-701-675-52-06 алуға болады.
</t>
  </si>
  <si>
    <t>sandyktas@mail.ru   8-701675-5206</t>
  </si>
  <si>
    <t xml:space="preserve"> «Sky Log Central Asia» ЖШС</t>
  </si>
  <si>
    <t xml:space="preserve">Микрорайон САМГАУ , Улица ЖАНААРКА , д. 7/2 кв. (офис) офис 208 
</t>
  </si>
  <si>
    <t xml:space="preserve"> Whats app қосымшасы арқылы </t>
  </si>
  <si>
    <t>1. Атқарылған жұмыстардың есебі; 2.  Дебиторлық берешекті өндіріп алу және дебиторлық берешекті өндіріп алу туралы талаппен одан әрі сотқа жүгіну.</t>
  </si>
  <si>
    <t xml:space="preserve"> 09:00 ден 18:30 дейін Шанырак-2 ы/а, Жанкожа батыр көшесі, 24, каб. 409</t>
  </si>
  <si>
    <t>8775-990-34-13</t>
  </si>
  <si>
    <t>«Elit City»   ЖШС</t>
  </si>
  <si>
    <t>221240025075</t>
  </si>
  <si>
    <t>Алматы қ.,  Медеу ауданы, Достық даңғылы, 308/31 үй</t>
  </si>
  <si>
    <t>1.  Банкроттықты басқарушымен шарт жасасу.
2. Шарттың ажырамас бөлігі болып табылатын банкроттық рәсімін жүргізу жөніндегі іс-шаралар жоспарын бекіту.
3. Банкроттықты басқарушы сатып алатын Тауарлардың, жұмыстар мен көрсетілетін қызметтердің тізбесін айқындау              
4. Уәкілетті орган белгілеген шектерде банкроттықты басқарушыға негізгі сыйақыны айқындау</t>
  </si>
  <si>
    <t>Қазақстан, Алматы, 050000, 8 шағын аудан, 78 уй, 87 пәтер</t>
  </si>
  <si>
    <t>1) банкроттың мүлiкке қайтарылған мүлкiн бағалауды қарау; 
2) өткізу тәсілі, өткізу жоспарын бекіту</t>
  </si>
  <si>
    <t xml:space="preserve"> "INSTAX" ЖШС</t>
  </si>
  <si>
    <t>210 740 007 858</t>
  </si>
  <si>
    <t>Алматы қ, Наурызбай ауданы, Приречная к., 32</t>
  </si>
  <si>
    <t>сот актісіне шағым жасау туралы мәселені қарау</t>
  </si>
  <si>
    <t xml:space="preserve"> "КазЭнергоТранс" ЖШС</t>
  </si>
  <si>
    <t>111 240 017 264</t>
  </si>
  <si>
    <t>Алматы қ, Панфилов к., 75/81, 14 офис</t>
  </si>
  <si>
    <t>Өндіріп алу мүмкін емес дебиторлық берешекті есептен шығару, банкроттықты басқарушының қорытынды есебін және борышкердің тарату балансын бекіту. Әкімшілерге сыйақы төлеу</t>
  </si>
  <si>
    <t>ЖШС «Almaty RC Group»</t>
  </si>
  <si>
    <t>050140022312</t>
  </si>
  <si>
    <t>Алматы қ., Әуезов ауданы, көш. Төле би, 302-ғимарат, Литр Г, д. 39, индекс 050031</t>
  </si>
  <si>
    <t>Алматы қ., Алтынсарин даңғылы 23, Алматы қ. Әуезов ауданы бойынша МКБ ғимараты, алым бөлімі.</t>
  </si>
  <si>
    <t>1. қорытынды есеп пен тарату балансын келісу.</t>
  </si>
  <si>
    <t>+7 (707) 470-07-27 - для звонков, +7 (701) 421-75-56 - whats app, saltanatlawyer@mail.ru</t>
  </si>
  <si>
    <t>«A&amp;G Сапалы БРОК»  ЖШС</t>
  </si>
  <si>
    <t>121140001711</t>
  </si>
  <si>
    <t>Алматы қ., Сүйінбай даңғылы 2, кор. 7, P әрпі, каб.20</t>
  </si>
  <si>
    <t>12.03.2025г.</t>
  </si>
  <si>
    <t xml:space="preserve">1. Қорытынды есепті және тарату балансын келісу </t>
  </si>
  <si>
    <t>"Kazakhstan Recucling Company" ЖШС</t>
  </si>
  <si>
    <t>160240001482</t>
  </si>
  <si>
    <t>Алматы қ , Спасская көш, 70 үй</t>
  </si>
  <si>
    <t xml:space="preserve">1. Банкроттықты басқарушының жұмыс нәтижелері туралы есебі
2. Төлеуге жататын әкімшілік шығыстар сомасын қарау және бекіту.  </t>
  </si>
  <si>
    <t>«RoFaS Kazakhstan»   ЖШС</t>
  </si>
  <si>
    <t>170440011357</t>
  </si>
  <si>
    <t>Алматы қ.,  Жетісу ауданы, Райымбек даңғылы, 221 үй</t>
  </si>
  <si>
    <t>17.03.2025ж.</t>
  </si>
  <si>
    <t xml:space="preserve">1.Банкроттық рәсімінің мерзімін ұзарту
2.Қорытынды есепті және тарату балансын келісу 
</t>
  </si>
  <si>
    <t>«КСС Группt» ЖШС</t>
  </si>
  <si>
    <t>170940001420</t>
  </si>
  <si>
    <t>Алматы қ., Наурызбай ауданы, Рахат шагын ауданы     А. Аскаров көшесі 21/20 үй корпус 2 офис 77</t>
  </si>
  <si>
    <t xml:space="preserve">Алматы қ., Тастыбулак. Карлыгаш, көш., 5 үй </t>
  </si>
  <si>
    <t xml:space="preserve">1.Банкроттық рәсімінің жүргізу мерзімін ұзарту.
</t>
  </si>
  <si>
    <t>Жұмыс күндері, Тел.: +7 701 912 81 15</t>
  </si>
  <si>
    <t>Тел.: +7 701 912 81 15, Email: myrza_aidyn@mail.ru</t>
  </si>
  <si>
    <t>1. Қаруды пайдаланудан шығару.
2. Мүлікті бағалау.
3. Мүліктік массаны сату.</t>
  </si>
  <si>
    <t>«Murager Art» ЖШС</t>
  </si>
  <si>
    <t>200240005722</t>
  </si>
  <si>
    <t xml:space="preserve">Алматы қ., Ауэзов ауданы, </t>
  </si>
  <si>
    <t xml:space="preserve">1.Банкроттық басқарушыға өз қызметi туралы қорытынды есептi және тарату теңгеріміне келісім беру.
</t>
  </si>
  <si>
    <t>«Vershiny LTD»  ЖШС</t>
  </si>
  <si>
    <t>220940007798</t>
  </si>
  <si>
    <t>05000, Қазақстан, Алматы,  БОСТАНДЫҚ  АУДАНЫ ықшамауданы, Коктем-1, 3 А ұй</t>
  </si>
  <si>
    <t>Казахстан Республикасы , 050014, Алматы қаласы , Жетысу аудан, Есенов көшесі, 138Б үй , 8 офис</t>
  </si>
  <si>
    <t>1. Банкроттық рәсімін жүзеге асыру туралы шарт жасасу.
2. Банкроттықты басқарушының негізгі сыйақысының есебін бекіту.
3. «Вершины ЛТД» ЖШС лауазымды тұлғаларын субсидиарлық жауапкершілікке тарту туралы шешім қабылдау.</t>
  </si>
  <si>
    <t>Жиналыс материалдары (қарау үшін) электрондық пошта арқылы жіберілген сұрауға жауап ретінде жіберіледі:omasheva8@mail.ru</t>
  </si>
  <si>
    <t>omasheva8@mail.ru     +77018086000</t>
  </si>
  <si>
    <t>"H-POINT"  ЖШС</t>
  </si>
  <si>
    <t>100440011268</t>
  </si>
  <si>
    <t>05000, Қазақстан, Алматы,  БОСТАНДЫҚ  АУДАНЫ</t>
  </si>
  <si>
    <t>1. Банкроттық рәсімін жүзеге асыру туралы шарт жасасу.
2. Банкроттықты басқарушының негізгі сыйақысының есебін бекіту.
3."H-POINT"  ЖШС лауазымды тұлғаларын субсидиарлық жауапкершілікке тарту туралы шешім қабылдау.</t>
  </si>
  <si>
    <t>"Unified Communications"  ЖШС</t>
  </si>
  <si>
    <t>180840010546</t>
  </si>
  <si>
    <t>1. Банкроттық рәсімін жүзеге асыру туралы шарт жасасу.
2. Банкроттықты басқарушының негізгі сыйақысының есебін бекіту.
3."Unified Communications"  ЖШС лауазымды тұлғаларын субсидиарлық жауапкершілікке тарту туралы шешім қабылдау.</t>
  </si>
  <si>
    <t xml:space="preserve"> ShBS group  ЖШС </t>
  </si>
  <si>
    <t>Алматы, көш. РЫСҚҰЛОВ даңғылы, 95</t>
  </si>
  <si>
    <t>Алматы қаласы, Абылай хан даңғылы, 2, 203 каб.</t>
  </si>
  <si>
    <t>10.00-ден 18.00-ге дейін несие берушіге материалдармен танысу үшін қажетті уақыт туралы алдын ала хабардар етті</t>
  </si>
  <si>
    <t xml:space="preserve">"Success National Company" 
 ЖШС  </t>
  </si>
  <si>
    <t xml:space="preserve">Алматы қ., ул. Гайдара , д. 126 </t>
  </si>
  <si>
    <t xml:space="preserve">"Центр технической компетенции PROTEC" 
ЖШС  </t>
  </si>
  <si>
    <t xml:space="preserve">Алматы қ., ул. Байтурсынова , д. 1 кв. (офис) 39 </t>
  </si>
  <si>
    <t>«KazBuildGroup» ЖШС</t>
  </si>
  <si>
    <t>.030740023465</t>
  </si>
  <si>
    <t xml:space="preserve">Алматы қаласы, Төле би көшесі, 299үй, 313 </t>
  </si>
  <si>
    <t>1. цессия шартына қол қою 2. қорытынды есепті келісу</t>
  </si>
  <si>
    <t>«АзияСпецСервисПлюс» ЖШС</t>
  </si>
  <si>
    <t>Алматы қаласы,  Туркебаев көшесі, 38, 119 кеңсе</t>
  </si>
  <si>
    <t>Банкроттық басқарушының қызметі туралы қорытынды есепті және тарату балансын келісу</t>
  </si>
  <si>
    <t xml:space="preserve"> "Сеним Курылыс" ЖШС</t>
  </si>
  <si>
    <t>040440002017</t>
  </si>
  <si>
    <t xml:space="preserve">050063, Г.АЛМАТЫ, Ауэзов АУДАНЫ </t>
  </si>
  <si>
    <t>"PureProWaterCorporation" ЖШС</t>
  </si>
  <si>
    <t>130740006406</t>
  </si>
  <si>
    <r>
      <t xml:space="preserve">КАЗАХСТАН РЕСПУБЛИКАСЫ, АЛМАТЫ қаласы, БОСТАНДЫК ауданы, </t>
    </r>
    <r>
      <rPr>
        <sz val="12"/>
        <color rgb="FFFF0000"/>
        <rFont val="Times New Roman"/>
        <family val="1"/>
        <charset val="204"/>
      </rPr>
      <t xml:space="preserve"> </t>
    </r>
    <r>
      <rPr>
        <sz val="12"/>
        <rFont val="Times New Roman"/>
        <family val="1"/>
        <charset val="204"/>
      </rPr>
      <t>Байзаков көшесі 280 үй</t>
    </r>
  </si>
  <si>
    <t>1."PureProWaterCorporation" лауазымды тұлғаларын субсидиарлық жауапкершілікке тарту туралы шешім қабылдау.</t>
  </si>
  <si>
    <t>WISMAN ЖШС</t>
  </si>
  <si>
    <t>.160640009363</t>
  </si>
  <si>
    <t xml:space="preserve">Алматы қ.,Байтурсынов  к., 147Аү. 
</t>
  </si>
  <si>
    <t xml:space="preserve">Алматы қ., 143 Абай к. 337 к. </t>
  </si>
  <si>
    <t>банкроттық рәсімдерін ұзарту</t>
  </si>
  <si>
    <t>87079132222. iaidar8@gmail.com</t>
  </si>
  <si>
    <t>«HAS-ER KZ (ХАС-ЕР КЗ)» ЖШС</t>
  </si>
  <si>
    <t>Алматы қ., Алмалы ауданы, Наурызбай батыр көш., 17</t>
  </si>
  <si>
    <t xml:space="preserve"> Алматы қаласы, Төле би көшесі, 180 Б, оф.2</t>
  </si>
  <si>
    <t>«Teodor» ЖШС</t>
  </si>
  <si>
    <t>210840004798</t>
  </si>
  <si>
    <t>050000, ҚР, Алматы қ., Наурызбай ауданы, ықшам ауданы Шұғыла, Сәкен Жүнісов көшесі, 12, 1-ғимарат, 74-үй</t>
  </si>
  <si>
    <t>ҚР, Алматы қ., Райымбек д-лы 221 Г үй</t>
  </si>
  <si>
    <t xml:space="preserve">1. Банкроттықты басқарушының жұмыс нәтижелері туралы есеп.
2. Төлеуге жататын әкімшілік шығыстардың сомаларын бекіту туралы.
</t>
  </si>
  <si>
    <t xml:space="preserve">1. Банкроттықты басқарушының жұмыс нәтижелері туралы есеп.
2. Өндiрiп алуға болмайтын дебиторлық берешектiң сомасын бекiту туралы.
3. Төлеуге жататын әкімшілік шығыстардың сомаларын бекіту туралы. 
</t>
  </si>
  <si>
    <t>"Легион Сервис" ЖШС</t>
  </si>
  <si>
    <t>.040540006539</t>
  </si>
  <si>
    <t xml:space="preserve">Алматы қ., Айманов к., 206 ү.34 оф. 
</t>
  </si>
  <si>
    <t xml:space="preserve">Алматы қ., 114/85 блок А, Жамбыл к. 205 к. </t>
  </si>
  <si>
    <t>Қорытынды есеп пен тарату балансын бекіту</t>
  </si>
  <si>
    <t>Алматы к,  114/85 блок А, Жамбыл к. 205 к.</t>
  </si>
  <si>
    <t>"ТАС 18" ЖШС</t>
  </si>
  <si>
    <t>.180340034098</t>
  </si>
  <si>
    <t xml:space="preserve">Алматы қ.,мкр.Алгабас,Серикбаев к., 90ү. 
</t>
  </si>
  <si>
    <t>Алматы к,  143 Абай д. 337 кеңсе</t>
  </si>
  <si>
    <t>" Дукат" ЖШС</t>
  </si>
  <si>
    <t>Алматы қ., Жандосов көш.,  58 үй</t>
  </si>
  <si>
    <t>12.01</t>
  </si>
  <si>
    <t>Маңғыстау облысы, Ақтау қаласы, 3 шағын аудан, 211 ғимарат («Зеленая» қонақүйі), 101 кеңсе</t>
  </si>
  <si>
    <t>«Дукат» ЖШС-нің банкроттық рәсімін ұзарту.</t>
  </si>
  <si>
    <t xml:space="preserve"> "Желдорстрой" ЖШС</t>
  </si>
  <si>
    <t>021 040 006 024</t>
  </si>
  <si>
    <t>Қазақстан Республикасы, Алматы қаласы, Бостандық ауданы,
Сатпаев көшесі, 76 А үйі, пошталық индексі 050046</t>
  </si>
  <si>
    <t>2025ж.03.14</t>
  </si>
  <si>
    <t>Алматы к., Жамбыла к., 114/85 үй, оф. 205</t>
  </si>
  <si>
    <t>1. «Желдорстрой» ЖШС-нің балансында тұрған 47 автокөлікті есептен шығару.</t>
  </si>
  <si>
    <t>8-701-907-22-92</t>
  </si>
  <si>
    <t xml:space="preserve"> «LIRA CLEAN» ЖШС</t>
  </si>
  <si>
    <t xml:space="preserve">Микрорайон БОРАЛДАЙ , Улица БАРЫС , д. 46а 
</t>
  </si>
  <si>
    <t>07.03.2025г.</t>
  </si>
  <si>
    <t xml:space="preserve">  «АВАТ.KZ»    ЖШС </t>
  </si>
  <si>
    <t>141140005480</t>
  </si>
  <si>
    <t xml:space="preserve">Алматы қ.Жандосов к-сі,51 кеңсе 723 </t>
  </si>
  <si>
    <t>уақыты 11-00</t>
  </si>
  <si>
    <t xml:space="preserve">Алматы қ.    Достық д-лы, 105  1 қабатта   </t>
  </si>
  <si>
    <t xml:space="preserve">      
1.Банкроттық басқарушының қорытынды есебін келісу 2.Банкроттық рәсім мерзімін 1 жылға ұзарту   3.Банкроттық рәсім мерзімінің ұзарту кезеңінде банкроттық басқарушының негізгі сыйақы көлемін бекіту.
</t>
  </si>
  <si>
    <t>«Ар-Абат» ЖШС</t>
  </si>
  <si>
    <t>020940000223</t>
  </si>
  <si>
    <t>Алматы қаласы, Бостандық ауданы, Тимирязев көшесі, 42, 15/1б корпусы, 307 каб., индекс 050000</t>
  </si>
  <si>
    <t>Алматы, көш. Айманов 191, Алматы қаласы Бостанды ауданы бойынша Мемлекеттік кірістер басқармасының ғимараты</t>
  </si>
  <si>
    <t>қорытынды есепті және тарату балансын келісу</t>
  </si>
  <si>
    <t>+7 (778) 441- 99- 38 venera050471@mail.ru</t>
  </si>
  <si>
    <t>"Винзавод Семиречье"    ЖШС</t>
  </si>
  <si>
    <t>ҚР, Алматы қ.,  
Сүйінбай даңғылы, 461 а үй</t>
  </si>
  <si>
    <t xml:space="preserve">қорытынды есепті бекіту </t>
  </si>
  <si>
    <t>«ТеплоСетьСтрой» ЖШС</t>
  </si>
  <si>
    <t xml:space="preserve">№ 050540001391     </t>
  </si>
  <si>
    <t>Алматы қ.,Коммунальная көш.,12 үй.</t>
  </si>
  <si>
    <t>Алматы к ,ул.Мынбаева 50,бурыш . к. 8 линия</t>
  </si>
  <si>
    <t xml:space="preserve">1. Атқарылған жұмыстар туралы есеп беру.
2. Төлеуге жататын әкімшілік шығыстардың мөлшерін бекіту.
</t>
  </si>
  <si>
    <t>8-701-255-64-22</t>
  </si>
  <si>
    <t xml:space="preserve">1. Атқарылған жұмыстар туралы есеп беру.
2. Бітімгершілік келісім жасау туралы мәселені шешу.
</t>
  </si>
  <si>
    <t>"Startex" ЖШС</t>
  </si>
  <si>
    <t>060140007992</t>
  </si>
  <si>
    <t>КАЗАХСТАН РЕСПУБЛИКАСЫ, АЛМАТЫ қаласы, Алмалы ауданы, Райымбек данғылы, 200/6 үй</t>
  </si>
  <si>
    <t xml:space="preserve"> Алматы қ,  Торетай көшесі 9, 3 этаж </t>
  </si>
  <si>
    <t>1.	Банкроттық жөніндегі менеджерін  орындалған жұмысы туралы есеп
2.	Қорытынды есепті және тарату балансын бекіту.</t>
  </si>
  <si>
    <t>сағат 10.00-ден 18.00-ге дейін, басқарушыға материалдармен танысудың қажетті уақыты туралы алдын ала хабарлаған</t>
  </si>
  <si>
    <t>77003177777 ergaz90@mail.ru</t>
  </si>
  <si>
    <t>«MEDINA DEVELOPMENT» ЖШС</t>
  </si>
  <si>
    <t>Алматы қ., Алмалы ауданы, Волховская көш., 2</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</si>
  <si>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t>
  </si>
  <si>
    <t xml:space="preserve"> "Тиссо Констракшн"  ЖШС</t>
  </si>
  <si>
    <t>160440023956</t>
  </si>
  <si>
    <t>Алматы қ-сы,  Таусамалы, Рыскулов к, 15-уй.</t>
  </si>
  <si>
    <t>Алматы к-сы, Шұғыла ықшамауданы, 347/2-уй.</t>
  </si>
  <si>
    <t>1. Атқару құжаты бойынша талап қоюшыны ауыстыру.</t>
  </si>
  <si>
    <t>Материалдармен танысу үшін байланыс телефонына немесе эл.почтага жазыныз.</t>
  </si>
  <si>
    <t>8707 288 95 16</t>
  </si>
  <si>
    <t>«Казстройриэлти» ЖШС</t>
  </si>
  <si>
    <t>Алматы қ., Алмалы ауданы, Панфилов көш. 103-үй 4 п.</t>
  </si>
  <si>
    <t>1. Есепті кезең үшін төлеуге жататын әкімшілік шығыстардың сомаларын көрсете отырып, банкроттықты басқарушының жұмыс нәтижелері туралы есебін қарау; 2.Банкроттық рәсімін өткізу мерзімін ұзарту туралы шешім қабылдау.</t>
  </si>
  <si>
    <t>«Дэниз плюс" » ЖШС</t>
  </si>
  <si>
    <t>Алматы қ.,   Гоголя к., д. 86</t>
  </si>
  <si>
    <t xml:space="preserve">1)  Мүлікті инвентаризациялау туралы есебті  қарау;                                                               2) уәкілетті органда тіркелген тұлғалардың ішінен банкроттық басқарушы кандидатура таңдалу және тағайындалу туралы;                                                                                                              3) кредиторлар комитетін мүшелерінің санын айқындау, құрамын қалыптастыру және төрағасын бекіту туралы шешім қабылдау;                                                      4) кредиторлар комитетінің жұмыс регламентін бекіту;                                                                  5) банкроттың кепілге қойылған мүліктен басқа, банкроттың мүлкіне бағалау жүргізу туралы шешім қабылдау;                                                                                                                                                                                      6)банкроттын   қызметін жалғастыру (тоқтату) туралы шешім қабылдайды.   .                                                                                                      </t>
  </si>
  <si>
    <t>«НЕМОС» ЖШС</t>
  </si>
  <si>
    <t>Алматы қ., Сейфуллин даңғылы ,500/79</t>
  </si>
  <si>
    <t xml:space="preserve">1. Қорытынды есепті келісу.                                                                                      </t>
  </si>
  <si>
    <t>8 707 558 64 06       arlan20ts@gmail.com</t>
  </si>
  <si>
    <t xml:space="preserve">«ТОО Баско»   ЖШС  </t>
  </si>
  <si>
    <t>Алматы қ. Райымбек  д-лы, 222 Г</t>
  </si>
  <si>
    <t>Алматы қ. Абылайхан д-лы, 2, 203 кабинет</t>
  </si>
  <si>
    <t xml:space="preserve">1. Атқару парағы бойынша өндіріп алушыны ауыстыру туралы.
2. Банкроттық басқарушының қорытынды есебін бекіту туралы
</t>
  </si>
  <si>
    <t>"AR Asia Logistics" ЖШС</t>
  </si>
  <si>
    <t>170240026360</t>
  </si>
  <si>
    <t xml:space="preserve">Алматы қ., Толе би көш, 286/4 ұй, 404 пәт. </t>
  </si>
  <si>
    <t>Алматы қ.,  Жетысу-3 шағын аудан, 66 уй,  64 каб.</t>
  </si>
  <si>
    <t xml:space="preserve">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t>
  </si>
  <si>
    <t>«РИТЦ» ЖШС</t>
  </si>
  <si>
    <t>Алматы қ., Мынбаев к., 43 уй</t>
  </si>
  <si>
    <t>1. Қорытынды есепті келісу.
2. Банкроттық рәсімінің мерзімдерін ұзарту..</t>
  </si>
  <si>
    <t>«5А OIL (5А ОИЛ)» ЖШС</t>
  </si>
  <si>
    <t>190940011143</t>
  </si>
  <si>
    <t>Алматы қ, Акжар шағың ауданы, Береке көш., 4 үй</t>
  </si>
  <si>
    <t>Алматы қ.,Шұғыла шағың ауданы, 340/8 үй, 24 пәт.</t>
  </si>
  <si>
    <t>1.	Мүлікті бағалау туралы есеппен танысу.
2.	Мүлікті сату тәсілін таңдау.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</si>
  <si>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</si>
  <si>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 xml:space="preserve">8 778 005 00 85,         kelismomynkul@gmail.com </t>
  </si>
  <si>
    <t>«Lotar»   ЖШС</t>
  </si>
  <si>
    <t>200840004308</t>
  </si>
  <si>
    <t>Алматы қ.,  Ауэзов ауданы, Рысқулбеков к, 39 А үй, кеңсе 200</t>
  </si>
  <si>
    <t>1. Кепілге салынған мүлікті қоспағанда, мүлікті бағалау туралы шешім қабылдау;
2. Уәкілетті органда тіркелген тұлғалар арасынан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Банкроттың мүліктік массасын түгендеу туралы есепті қарау;</t>
  </si>
  <si>
    <t>«J&amp;Z» ЖК</t>
  </si>
  <si>
    <t>800926303234.</t>
  </si>
  <si>
    <t>Алматы қ., Төле би көш., 298 үй, 29 кеңсе.</t>
  </si>
  <si>
    <t xml:space="preserve"> "КРБ СНАБ" ЖШС</t>
  </si>
  <si>
    <t>201240006911</t>
  </si>
  <si>
    <t xml:space="preserve"> Алматы каласы, Алтынсарин ауданы,                      Амангельды көш, 59 А ғимарат</t>
  </si>
  <si>
    <t>Қостанай қ., Байтурсынов к., 95 үй, ("Целинная" қонақ үй), 101 ж. б</t>
  </si>
  <si>
    <t>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t>
  </si>
  <si>
    <t>Мәселені қарау үшін қажетті мәліметтер несиегерлерге 3 күнге кеш емес уакытт арасында жиналыска дейін на мекежайында танысуга болады: Қостанай қ., Байтурсынов к., 95 үй, ("Целинная" қонақ үй), 101 ж. б</t>
  </si>
  <si>
    <t>тел. 8-777-2543747 электрондық поштасы:  s.shabaev@mail.ru</t>
  </si>
  <si>
    <t xml:space="preserve">"Inkar Invest Technology" ЖШС
</t>
  </si>
  <si>
    <t>110640004224</t>
  </si>
  <si>
    <t>ҚАЗАҚСТАН, АЛМАТЫ ҚАЛАСЫ, БОСТАНДЫҚ
АУДАНЫ, КӨШЕСІ ПИРОГОВА, КӨШЕСІ МАРКОВА,
үй 16/28А, пошта индексі 050040</t>
  </si>
  <si>
    <t>Транспорт Логистика Таможня ЖШС</t>
  </si>
  <si>
    <t>060640001357</t>
  </si>
  <si>
    <t>Қазақстан, Алматы қаласы, Бостандық ауданы, көшесі Тимирязев, үй 42, корпус 15/4, пошта индексі 050060</t>
  </si>
  <si>
    <t>09-30</t>
  </si>
  <si>
    <t>Алматы қ., 9 шағынауданы, 3 үй, 44 пәтер</t>
  </si>
  <si>
    <t>1. Банкроттықты басқарушының атқарылған жұмыс туралы есебі;
2. Есепті ай үшін төлеуге жататын әкімшілік шығыстардың сомаларын бекіту                                                  3. банкроттық рәсімінің мерзімін ұзарту.</t>
  </si>
  <si>
    <t xml:space="preserve">"БИТСЕРВИС" ТОО
</t>
  </si>
  <si>
    <t>201140004743</t>
  </si>
  <si>
    <t>Қазақстан, Алматы қаласы, Бостандық ауданы, Даңғылы Нұрсұлтан Назарбаев, үй 235, пәт. 18, пошта индексі 050000</t>
  </si>
  <si>
    <t>«Lotus Center» ЖШС</t>
  </si>
  <si>
    <t>101240004964.</t>
  </si>
  <si>
    <t>Алматы қ.,Самал-2 ы/а, 56 үй, 1 пәтер.</t>
  </si>
  <si>
    <t>«AKS Project» ЖШС</t>
  </si>
  <si>
    <t>Алматы қ., Сүлейменов к-сі, 17а үй</t>
  </si>
  <si>
    <t>1. Банкроттық рәсімін өткізу мерзімін ұзарту.</t>
  </si>
  <si>
    <t>8 747 453 55 99  kz.bankrot@gmail.com</t>
  </si>
  <si>
    <t>«BDO IT Consulting» ЖШС</t>
  </si>
  <si>
    <t>Алматы қ., Бұқар Жырау даң., 23 үй</t>
  </si>
  <si>
    <t>8 747 453 55 99  mamutovakr@yandex.ru</t>
  </si>
  <si>
    <t>«SANA Consulting NLK» ЖШС</t>
  </si>
  <si>
    <t>г. Алматы, Самғау ы/а, Көкорай к., 2/1 үй, 328 кеңсе</t>
  </si>
  <si>
    <t xml:space="preserve"> «Каз Тэк Инжиниринг» ЖШС</t>
  </si>
  <si>
    <t xml:space="preserve"> 090640002430 </t>
  </si>
  <si>
    <t>Алматы қ., Әуэзов ауданы, АҚСАЙ-1А, 1 пәтер. (кеңсе) 4-қабат, No2 кабинет.</t>
  </si>
  <si>
    <t>«D&amp;K company» ЖШС</t>
  </si>
  <si>
    <t>Алматы  қ., Конаев к., 99 А үй 312 кенсе</t>
  </si>
  <si>
    <t>1. Өндіріп алушыны ауыстыру туралы мәселені қарау.</t>
  </si>
  <si>
    <t>«Aqbastau Qurylys Stroy» ЖШС</t>
  </si>
  <si>
    <t>210740029274.</t>
  </si>
  <si>
    <t>1. Мүліктік мүлікті сату</t>
  </si>
  <si>
    <t xml:space="preserve"> "Эко-спецстрой ЛТД" ЖШС</t>
  </si>
  <si>
    <t>011140005880</t>
  </si>
  <si>
    <t>ҚАЗАҚСТАН, АЛМАТЫ ҚАЛАСЫ, ӘУЕЗОВ АУДАНЫ, үй 5 а, кең. 52, пошталық индексі 050036</t>
  </si>
  <si>
    <t>09.04.202</t>
  </si>
  <si>
    <t>Алматы к., 12 ш.а.,  23 үй ,  203 п.</t>
  </si>
  <si>
    <t xml:space="preserve"> «Чурбанова К.Д.» ЖК </t>
  </si>
  <si>
    <t>.580606402155</t>
  </si>
  <si>
    <t>АЛМАТЫ Қ., ӘУЕЗОВ АУДАНЫ</t>
  </si>
  <si>
    <t>1. банкроттық рәсімінің мерзімін ұзарту</t>
  </si>
  <si>
    <t>"Компания
Отау-құрылыc LTD" ЖШС</t>
  </si>
  <si>
    <t>Алматы қ., Абылай хан даң. 55 үй, 258 кеңсе</t>
  </si>
  <si>
    <t>8 705 292 22 02,                       kz.bankrot@mail.ru</t>
  </si>
  <si>
    <t xml:space="preserve"> «DOST CARPET TEKSTIL»    ЖШС</t>
  </si>
  <si>
    <t>171040010667</t>
  </si>
  <si>
    <t>Алматы қ.,  к-сі Бокейханов, үй 510</t>
  </si>
  <si>
    <t>«КазАтлант ЕвроСервис»   ЖШС</t>
  </si>
  <si>
    <t>121240013392</t>
  </si>
  <si>
    <t>Алматы қ.,  Райымбек даңғылы,243/1 үй, 41 кеңсе</t>
  </si>
  <si>
    <t>«Export Petroleum»   ЖШС</t>
  </si>
  <si>
    <t>150140002079</t>
  </si>
  <si>
    <t>Алматы қ.,  Суюнбай даңғылы, 66 Б үй</t>
  </si>
  <si>
    <t>« Petroleum Invest Corporation»  ЖШС</t>
  </si>
  <si>
    <t xml:space="preserve">060640028854 </t>
  </si>
  <si>
    <t>Алматы қ-сы,  Достык,  248Б уй</t>
  </si>
  <si>
    <t xml:space="preserve">1. Қорытынды есепті және тарату балансын келісу  </t>
  </si>
  <si>
    <t>ЖШС "SKO COMPANY"</t>
  </si>
  <si>
    <t>080440021803</t>
  </si>
  <si>
    <t>Қазақстан, Алматы қ., ат.  Ақсай-1А шағынауданы, 8 пәтер (кеңсе) 29</t>
  </si>
  <si>
    <t>17-00</t>
  </si>
  <si>
    <t>Алматы қ., Закарпатская к-сі, 1А үй, оф. 26</t>
  </si>
  <si>
    <t>1. банкроттық рәсімінің мерзімдерін ұзарту.</t>
  </si>
  <si>
    <t xml:space="preserve">3 жұмыс күні қалғанда жиналыс өткізу жері бойынша материалдармен танысу тәртібі. </t>
  </si>
  <si>
    <t>1. Іс жүргізу құқығы-өндіріп алушыны ауыстыру</t>
  </si>
  <si>
    <t>"DANNUR Construction" ЖШС</t>
  </si>
  <si>
    <t>160140011812</t>
  </si>
  <si>
    <t>Алматы қ., Муратбаева көш, 75 ұй, 4 пәт</t>
  </si>
  <si>
    <t>Алматы қ.,  Богенбай батыр көш, 132 ұй, 107 каб.</t>
  </si>
  <si>
    <t xml:space="preserve">
1. Бағалау есебін ұсыну                                                            2. Сату жоспарын бекіту                                                                                             3. Әкімшілік шығыстарды бекіту</t>
  </si>
  <si>
    <t>1. Банкроттықты басқарушының атқарылған жұмыс туралы есебі. 
2. Төлеуге жататын әкімшілік шығыстардың сомаларын бекіту.
3. Банкроттық рәсімін жүргізу туралы шартты келісу және оған қол қою.                                                      4. Лауазымды тұлғаларды субсидиарлық жауапкершілікке тарту туралы мәселені қарау.</t>
  </si>
  <si>
    <t>1. Банкроттықты басқарушының атқарылған жұмыс туралы есебі. 
2. Төлеуге жататын әкімшілік шығыстардың сомаларын бекіту.
3. Банкроттық рәсімін жүргізу туралы шартты келісу және оған қол қою.
4. Өткізілген сауда-саттық бойынша банкроттық басқарушының есебін қарау.</t>
  </si>
  <si>
    <t>«Мехстройсервис» АҚ</t>
  </si>
  <si>
    <t>Алматы қаласы, Әуезов ауданы, Төле би к-сі, 293 үй.</t>
  </si>
  <si>
    <t xml:space="preserve">1. Банкроттықты басқарушының атқарылған жұмыс нәтижелері туралы есебі
2. Төлеуге жататын әкімшілік шығыстарды бекіту. 
</t>
  </si>
  <si>
    <t xml:space="preserve"> "Торговый дом "Sun Trade" ЖШС</t>
  </si>
  <si>
    <t>060640001872</t>
  </si>
  <si>
    <t>Алматы қ-сы,  Ратушный (Б.Розовый) к-си, 70-уй.</t>
  </si>
  <si>
    <t xml:space="preserve">Алматы к-сы, Абылай хана, д-ы, 2-уй </t>
  </si>
  <si>
    <t>1. Банкроттықты басқарушыны ауыстыру.</t>
  </si>
  <si>
    <t>Кредиторлар жиналысының қарауына жататын материалдармен танысу үшін байланыс телефонына хабарласыңыз.</t>
  </si>
  <si>
    <t xml:space="preserve">8707 288 95 16 </t>
  </si>
  <si>
    <t>«РД Петролеум» ЖШС</t>
  </si>
  <si>
    <t>1. Банкроттықты басқарушының жұмыс нәтижелері туралы есебі және есепті айдағы әкімшілік шығыстарды бекіту (ақпан 2025).</t>
  </si>
  <si>
    <t xml:space="preserve"> «Строительная ТОО «Мирас» ЖШС</t>
  </si>
  <si>
    <t>г. Алматы,  ул. Торайгырова, д.19А, оф.406а</t>
  </si>
  <si>
    <t>Алматы қ.,  Айманова көш 191, каб. 404</t>
  </si>
  <si>
    <t xml:space="preserve">
1. «Строительная ТОО «Мирас»  ЖШС банкроттық басқарушының тарату теңгерімен қоса қорытынды есеп беруді талқылау мен келісу.        </t>
  </si>
  <si>
    <t xml:space="preserve"> «ТрансКарго Групп» ЖШС</t>
  </si>
  <si>
    <t xml:space="preserve">
1. «ТрансКарго Групп»  ЖШС банкроттық басқарушының тарату теңгерімен қоса қорытынды есеп беруді талқылау мен келісу.        </t>
  </si>
  <si>
    <t xml:space="preserve"> "KZ Logistic LTD" ЖШС</t>
  </si>
  <si>
    <t>Алматы қаласы, Жетісу ауданы, Северное колцо, 175 үй.</t>
  </si>
  <si>
    <t>14-30</t>
  </si>
  <si>
    <t>Алматы қ., Жароков көшесі, 272 Б.</t>
  </si>
  <si>
    <t xml:space="preserve">1. Борышкердің мүлкін (активтерін) түгендеу туралы есепті қарау және мүлікті бағалау туралы шешім қабылдау.
2. Уәкілетті органда тіркелген адамдардың арасынан банкроттықты басқаруға кандидатты таңдау
3. Кредиторлар комитетін құру туралы шешім қабылдау
4. Кредиторлар комитетінің санын анықтау және құрамын бекіту, Кредиторлар комитетінің төрағасын таңдау.
5. Кредиторлар комитетінің жұмыс регламентін бекіту
6. Банкроттықты басқарушының негізгі сыйақысын анықтау.                                                          7. Банкроттықты басқарушының  қосымша сыйақысын анықтау.                                  </t>
  </si>
  <si>
    <t xml:space="preserve">Банкроттық бойынша барлық құжаттармен танысам деген несиегерлер жұмыс күндері сағат 09-00 ден  бастап сағат 17-00 дейін алдын ала қалаған уақытында ескертіп келуге болады. </t>
  </si>
  <si>
    <t>8-702-955-5177, 87017227257, abenov.olzhas@mail.ru</t>
  </si>
  <si>
    <t xml:space="preserve">Стеллажи.kz ЖШС </t>
  </si>
  <si>
    <t xml:space="preserve"> Алматы қ., Бостандык ауданы, Жароков к., 217а, оф. 53</t>
  </si>
  <si>
    <t>1. орындалу барысы туралы есеп. 2. Алматы қаласы ММСЖ шешіміне шағым жасау туралы мәселені қарау</t>
  </si>
  <si>
    <t>"АЛТЕР ЛТД" ЖШС</t>
  </si>
  <si>
    <t xml:space="preserve">020840000686                            </t>
  </si>
  <si>
    <t>Алматы қ,  Бостандық ауданы, 16 Линия көшесі, 160 үй</t>
  </si>
  <si>
    <t>01.04.2025 жыл</t>
  </si>
  <si>
    <t>Алматы қаласы, Әл-Фараби даңғылы, 38 ғимарат, 5 қабат, 512 кеңсе</t>
  </si>
  <si>
    <t>1. «АЛТЕР ЛТД» ЖШС-нің банкроттық рәсімі мерзімін ұзарту туралы</t>
  </si>
  <si>
    <t xml:space="preserve">Банкроттық бойынша барлық құжаттармен танысам деген несиегерлер жұмыс күндері сағат 09-00 ден  бастап сағат 18-00 дейін алдын ала қалаған уақытында ескертіп келуге болады. </t>
  </si>
  <si>
    <t>8(7292)50-35-00, 8 777 6319 666, iskander.west@mail.ru</t>
  </si>
  <si>
    <t>«TS Grand»  ЖШС</t>
  </si>
  <si>
    <t>150940006229</t>
  </si>
  <si>
    <t>Алматы қаласы, Медеу ауданы, Крючков көшесі, Достық даңғылы, 105, 628-үй</t>
  </si>
  <si>
    <t xml:space="preserve">   «SW CARGO ALMATY» ЖШС</t>
  </si>
  <si>
    <t>150840014701</t>
  </si>
  <si>
    <t>г. Алматы, Жамбыла , кош, уй.114/85</t>
  </si>
  <si>
    <t xml:space="preserve">Алматы қ.,  Панфилова 110, 2 блок, 229уй </t>
  </si>
  <si>
    <t>1.«SW CARGO ALMATY» ЖШС банкроттық рәсімін ұзарту</t>
  </si>
  <si>
    <t>тел.+77019156653эл.почта: medeu.gulzhamal@mail.ru</t>
  </si>
  <si>
    <t xml:space="preserve">«SHARK AGRO KAZAKHSTAN» ЖШС </t>
  </si>
  <si>
    <t>  120740007988 </t>
  </si>
  <si>
    <t>АЛМАТИНСКАЯ ОБЛАСТЬ, Карасайский РАЙОН, Каскелен, Жангозина 55/1</t>
  </si>
  <si>
    <t>согласование заключительного отчета</t>
  </si>
  <si>
    <t>«Sulpak Telecom» ЖШС</t>
  </si>
  <si>
    <t>020740000286.</t>
  </si>
  <si>
    <t>Алматы қ., Назарбаев көш..,13/195 үй, 13А кеңсе.</t>
  </si>
  <si>
    <t>1. Кепілге салынған мүлікті қоспағанда, мүлікке бағалау жүргізу. (кепіл емес мүлік)
2. Хабарламалары әкімшінің қызметін жүзеге асыруға құқығы бар тұлғалардың хабарламалар тізіліміне енгізілген тұлғалар арасынан банкроттықты басқарушының кандидатурасын таңдау;
3. Кредиторлар комитетінің санын анықтау және құрамын бекіту, 
кредиторлар комитетінің төрағасы;
4.  Кредиторлар комитетінің жұмыс регламентін бекіту;
5.  Банкроттың мүліктік массасын түгендеу туралы есеп.
6.  Банкрот қызметін жалғастыру (тоқтату) туралы шешім.</t>
  </si>
  <si>
    <t>"KazTransPlus" ЖШС</t>
  </si>
  <si>
    <t>140740012732</t>
  </si>
  <si>
    <t>Алматы қ., Сайран шағын аудан, 14 ұй, 512 пәт</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</si>
  <si>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7) банкроттык басқарушының негізгі сыйақысын төлеу мөлшерін анықтау</t>
  </si>
  <si>
    <t xml:space="preserve">
1. Банкроттық жөніндегі менеджердің есебі.                                                       2. Банкроттық рәсімін ұзарту
</t>
  </si>
  <si>
    <t xml:space="preserve">
1. банкроттықты басқарушының есебі.                                                                                                        2. Банкроттық рәсімін ұзарту                                                       </t>
  </si>
  <si>
    <t>050340005931</t>
  </si>
  <si>
    <t xml:space="preserve">
1. Банкроттықты басқарушының банкроттық рәсімінің барысы туралы есебі.                                                 2. жылжымалы мүлікті бағалауды жүргізу үшін бағалау компаниясын таңдау: 1. Мемлекетке арналған жартылай тіркеме. обл. нөмірлері: 4551AS; 
2. Зил ММЗ 4502.                                                      3. Банкроттық рәсімін ұзарту</t>
  </si>
  <si>
    <t xml:space="preserve">
1. банкроттықты басқарушының есебі.                                            2. Банкроттық рәсімін ұзарту
                   </t>
  </si>
  <si>
    <t xml:space="preserve"> "CK ZENITH"  ЖШС</t>
  </si>
  <si>
    <t xml:space="preserve">100240021268 </t>
  </si>
  <si>
    <t xml:space="preserve"> Алматы қ., Наурызбай Батыр көш. , 8  үй</t>
  </si>
  <si>
    <t>Ввиду отсутствия офиса у должника, собрание будет проводиться  онлайн в приложении WATS APP 02.04.2025 г.
В 11 часов 00 мин.</t>
  </si>
  <si>
    <t>1) Выбор председателя и секретаря собрания.
2) Привлечение к субсидиарной ответственности должностных лиц.
3) Согласование заключительного отчета и ликвидационного баланса.</t>
  </si>
  <si>
    <t xml:space="preserve">
+7 777 777  00  17
Aliya.telegeneva@mail.ru
</t>
  </si>
  <si>
    <t>«Дәулет АДЛ» ЖШС</t>
  </si>
  <si>
    <t>.040240002971</t>
  </si>
  <si>
    <t xml:space="preserve">Алматы қаласы, Түрксіб ауданы, Іле трактісі, 31 үй  </t>
  </si>
  <si>
    <t>банкроттық рәсімінің мерзімін ұзарту</t>
  </si>
  <si>
    <t xml:space="preserve">                                                                                                                                                                  1. Банкроттың мүлкін сату жоспарын бекіту.</t>
  </si>
  <si>
    <t>«M&amp;K Capital Partners» ЖШС</t>
  </si>
  <si>
    <t xml:space="preserve">040540006201 </t>
  </si>
  <si>
    <t xml:space="preserve">Алматы қ., Амангельды көш., 59А үй </t>
  </si>
  <si>
    <t>Алматы қ., Сейфуллин даң., 597а үй, кеңсе. 403</t>
  </si>
  <si>
    <t>8 705 292 22 02, kz.bankrot@gmail.com</t>
  </si>
  <si>
    <t xml:space="preserve">020840000686                           </t>
  </si>
  <si>
    <t>1. «АЛТЕР ЛТД» ЖШС-нің мүлкін әкімшілік шығыстарды өтеу есебіне беру туралы келісім жасасу</t>
  </si>
  <si>
    <t>"НЫҚ" ЖШС</t>
  </si>
  <si>
    <t>Алматы қ.,  Богенбай Батыр көш 132 , 107 каб.</t>
  </si>
  <si>
    <t>«КВКА» ЖШС</t>
  </si>
  <si>
    <t xml:space="preserve">010840000486 </t>
  </si>
  <si>
    <t>Алматы қ., Бостандық ауданы, Масанчы көш., 98 "Б" үй, 129 офис</t>
  </si>
  <si>
    <t>қорытынды есепті бекіту</t>
  </si>
  <si>
    <t>«Nashira Company» ЖШС</t>
  </si>
  <si>
    <t xml:space="preserve">200840031238 </t>
  </si>
  <si>
    <t>Алматы қ., Гурилев к, 106 а үй, 14 п.</t>
  </si>
  <si>
    <t xml:space="preserve">1) уақытша басқарушының мүлікті инвентаризациялау туралы есебін назарға алады;                                                               2) уәкілетті органда тіркелген тұлғалардың ішінен банкроттық басқарушы кандидатура таңдалу және тағайындалу туралы;                                                                                                              3) кредиторлар комитетін құру туралы шешім қабылдау;                                                      4) кредиторлар комитетінің санын айқындау, құрамын қалыптастыру және бекіту;                                                                  5) кредиторлар комитетінің жұмыс регламентін бекіту;                                                                                                                                                                                      6)банкроттың мүлкіне бағалау жүргізу туралы шешім қабылдау.                                                                                                      </t>
  </si>
  <si>
    <t xml:space="preserve"> "Asia Corporation Estate" ЖШС</t>
  </si>
  <si>
    <t>090140015790</t>
  </si>
  <si>
    <t>Қазақстан, Алматы қаласы, Алмалы ауданы, Төле би көшесі, 187-үй,
оф. 2-кеңсе, пошта индексі 050026</t>
  </si>
  <si>
    <t>16/00</t>
  </si>
  <si>
    <t xml:space="preserve"> Қорытынды есепті келісу</t>
  </si>
  <si>
    <t>"WISMAN" ЖШС</t>
  </si>
  <si>
    <t xml:space="preserve">Алматы қ.,Байтурсынов к., 147Аү. 
</t>
  </si>
  <si>
    <t>02.04.2025г.</t>
  </si>
  <si>
    <t>Қорытынды есеп пен тарату балансын келісу</t>
  </si>
  <si>
    <t>"Интер стандарт РК" ЖШС</t>
  </si>
  <si>
    <t>.160240000424</t>
  </si>
  <si>
    <t xml:space="preserve">Алматы қ., Жандосов к., 58ү.16 оф. 
</t>
  </si>
  <si>
    <t>Алматы қ., 114/85 блок А, Жамбыл к. 205 к.</t>
  </si>
  <si>
    <t>Грачев Алексей Константиновичтен кредиторға кредиторлық берешекті өтеу үшін 11 295 609 теңге сомасында дебиторлық берешекті аудару.</t>
  </si>
  <si>
    <t>"AKSU LLP" ЖШС</t>
  </si>
  <si>
    <t>.061040009442</t>
  </si>
  <si>
    <t xml:space="preserve">Алматы қ., Бухар жырау к., 60ү.24 оф. 
</t>
  </si>
  <si>
    <t>ТОО "GTS Eurasia"</t>
  </si>
  <si>
    <t>070440002706</t>
  </si>
  <si>
    <t xml:space="preserve"> 050061, Қазақстан  Республикасы, Алматы қаласы, Алатау ауданы, Құрылысшы шағын ауданы, Көкорай к-сі,  2а/1 үй</t>
  </si>
  <si>
    <t>27.03.2025</t>
  </si>
  <si>
    <t>Алматы қ., Шаңырақ  ш.,а., Жанқожа батыр к-сі, 24 үй,  Алматы қаласының Алатау уданының Мемлекеттік кірістер басқармасы</t>
  </si>
  <si>
    <t>1) банкроттықты тоқтату туралы және қорытынды есепті бекіту туралы сұрақ қарастырылады.</t>
  </si>
  <si>
    <t>Жиналыс материалдары (қарау үшін) электрондық пошта арқылы жіберілген сұрауға жауап ретінде жіберіледі:azatstan@mail.ru</t>
  </si>
  <si>
    <t>azatstan@mail.ru     +77072250065</t>
  </si>
  <si>
    <t>"Сity Taxi +77273777733 www.citytaxi.kz" ЖШС</t>
  </si>
  <si>
    <t>Алматы, Аль-Фараби, 21, офис 1196</t>
  </si>
  <si>
    <t>1) банкроттың мүлкін бағалау туралы есепті қарау және бекіту; 
2) мүлікті сату жоспарын бекіту; 
3) банкроттықты басқарушының әкімшілік шығыстарын бекіту.</t>
  </si>
  <si>
    <t>Кредиторлар жиналысының күн тәртібі бойынша материалдармен Алматы қ., Әл-Фараби даңғылы, 21, 1196 кабинет мекенжайы бойынша танысуға болады.</t>
  </si>
  <si>
    <t>«Brand Catalog» ЖШС</t>
  </si>
  <si>
    <t>090440007275</t>
  </si>
  <si>
    <t>Алматы қ., Мақатаев к-сі, 127Б</t>
  </si>
  <si>
    <t>«ПАЛЬМОН-КАЗАХСТАН» ЖШС</t>
  </si>
  <si>
    <t>Алматы қ., Құрманғазы к-сі, 171, пәтер(кеңсе) 15</t>
  </si>
  <si>
    <t>1. Мүліктік массаға қатысты атқарылған жұмыстар туралы есеп;
2. Баланста тұрған, бірақ түгендеу актісі бойынша жоқ жылжымалы мүлікті есептен шығару туралы шешім қабылдау.</t>
  </si>
  <si>
    <t xml:space="preserve"> «Интерсолар Медиа Казахстан» ЖШС</t>
  </si>
  <si>
    <t>080640021573</t>
  </si>
  <si>
    <t>Алматы қ., Гоголь к-сі, 39-үй</t>
  </si>
  <si>
    <t>«Нурали и К» ЖШС</t>
  </si>
  <si>
    <t>060240005781</t>
  </si>
  <si>
    <t>Казахстан, Алматы, 050014  Макатаев к. 47 уй</t>
  </si>
  <si>
    <t>1.	2025 жылғы 04 наурыздағы сот шешіміне шағымдану туралы мәселені қарау.</t>
  </si>
  <si>
    <t>Сот шешімі заңда белгіленген мерзімде несие берушіге жіберілді</t>
  </si>
  <si>
    <t>1.Банкроттық рәсімінің мерзімін ұзарту.</t>
  </si>
  <si>
    <t>« ИНТЕГРА» ЖШС</t>
  </si>
  <si>
    <t>170140024122</t>
  </si>
  <si>
    <t>050042, ҚР, Алматы қ., Әуезов ауданы, ықшам ауданы Таугүл-1, 14А-үй</t>
  </si>
  <si>
    <t>1.	Банкроттың мүліктік массасын түгендеу туралы есепті қарау, мүлікке бағалау жүргізу туралы шешім;
2.	Кредиторлар комитетінің саны мен құрамын бекіту, кредиторлар комитетінің төрағасын таңдау;
3.	Кредиторлар комитетінің жұмыс регламентін бекіту;
4.	Банкрот қызметін жалғастыру (тоқтату) туралы шешім қабылдау;
5.	Банкроттықты басқарушыға негізгі сыйақы төлеу мөлшерін айқындау;
6.	Банкроттықты басқарушымен банкроттық рәсімін өткізу туралы шарт жасасу, іс-шаралар жоспарын бекіту;
7.	Банкроттық рәсімін жүргізу кезеңіне сатып алынатын тауарлар мен көрсетілетін қызметтердің тізбесін бекіту.</t>
  </si>
  <si>
    <t>«Торговый дом Темирбетон» ЖШС</t>
  </si>
  <si>
    <t xml:space="preserve">Алматы қ., Егізбаева көш, 13 үй, 3 корпус, 23 каб. </t>
  </si>
  <si>
    <t>Алматы қ, Сейфуллин дан, 597а үй, 402 кеңсе</t>
  </si>
  <si>
    <t>1. Банкроттықты басқарушының жұмыс нәтижелері туралы есебі
2. Төлеуге жататын әкімшілік шығыстардың сомасын қарау және бекіту.
3. Банкроттық рәсімінің мерзімін ұзарту</t>
  </si>
  <si>
    <t>"BKS Company" ЖШС</t>
  </si>
  <si>
    <t>181040012407</t>
  </si>
  <si>
    <t>Алматы қ., Сайран шағын аудан, 14ұй.</t>
  </si>
  <si>
    <t>Қазақстан Республикасы, 050002 Алматы қ, Жибек жолы, 3а</t>
  </si>
  <si>
    <t>«Ark Stone Group» ЖШС</t>
  </si>
  <si>
    <t xml:space="preserve">080340016922 </t>
  </si>
  <si>
    <t>Алматы қ., Әуезов ауданы, Абай даңғылы, 191 үй</t>
  </si>
  <si>
    <t>Банкроттықты басқарушының қорытынды есебін және борышкердің тарату балансын бекіту. Әкімшілерге сыйақы төлеу</t>
  </si>
  <si>
    <t>«A-City Corporation» ЖШС</t>
  </si>
  <si>
    <t>091040002887</t>
  </si>
  <si>
    <t>Алматы қ., Медеу ауданы, Набережная к., 33 үй</t>
  </si>
  <si>
    <t>1. Банкроттық жөніндегі басқарушының есебі және әкімшілік шығыстарды бекіту;
2. «A-City Corporation» ЖШС-нің қорытынды есебін және тарату балансын келісу.</t>
  </si>
  <si>
    <t>1.  Банкроттық жөніндегі менеджердің қорытынды есебін және «АзияСтройИмперия» ЖШС тарату балансын келісу.</t>
  </si>
  <si>
    <t xml:space="preserve"> "Профрезерв Регион" ЖШС</t>
  </si>
  <si>
    <t>180240023526</t>
  </si>
  <si>
    <t>город Алматы, Алмалинский район, ПРОСПЕКТ СЕЙФУЛЛИНА, 458/1, КВ ОФИС ОФИС 519</t>
  </si>
  <si>
    <t>"ROBBO School" ЖК</t>
  </si>
  <si>
    <t>1) Лауазымды тұлғаларды субсидиарлық жауапкершілікке тарту туралы шешім қабылдау
2) Атқарылған жұмыс туралы есеп;</t>
  </si>
  <si>
    <t>"БУРХАНИ" ЖШС</t>
  </si>
  <si>
    <t>150 840 021 942</t>
  </si>
  <si>
    <t>Алматы қаласы, Ауэзов ауданы, Таугуль-2 ықшамауданы, 27 үй, 7 пәтер</t>
  </si>
  <si>
    <t>2025ж.14.04</t>
  </si>
  <si>
    <t xml:space="preserve">1. "Оңалту және банкроттық туралы" Қазақстан Республикасының Заңының 93 бабына сәйкес банкроттық бақарушының қортынды есебін бекіту. </t>
  </si>
  <si>
    <t>8-701-907-22-91</t>
  </si>
  <si>
    <t xml:space="preserve">ЖШС «Оптимус Праймт DZ» </t>
  </si>
  <si>
    <t>150440024645</t>
  </si>
  <si>
    <t>Алматы қаласы, Алмалы ауданы, Шевченко көшесі, 162Ж корпусы, кеңсе. 110</t>
  </si>
  <si>
    <t>Алматы қ., Сейфуллин даңғ., 597а үй, кеңсе.402</t>
  </si>
  <si>
    <t>1. Қорытынды есепті бекіту.</t>
  </si>
  <si>
    <t>8 707 476 07 70,                       kz.bankrot@mail.ru</t>
  </si>
  <si>
    <t xml:space="preserve"> «Асылтас строй KZ» ЖШС</t>
  </si>
  <si>
    <t xml:space="preserve">Микрорайон ОЖЕТ , Улица АУЭЗОВА , д. 6/1 
</t>
  </si>
  <si>
    <t>11.04.2025г.</t>
  </si>
  <si>
    <t>1. Атқарылған жұмыстардың есебі; 2.  Банкроттық басқарушыны ауыстыру.</t>
  </si>
  <si>
    <t xml:space="preserve">ЖШС «Vic Style» (Вик Стайл) </t>
  </si>
  <si>
    <t xml:space="preserve">100240005098 </t>
  </si>
  <si>
    <t>Алматы қаласы, Әуезов ауданы, Сайна көш., 24/1 ғимарат, 56 каб</t>
  </si>
  <si>
    <t>1.Қорытынды есепті бекіту.</t>
  </si>
  <si>
    <t>ЖШС "AKD HOSPITALITY (АКД ХОСПИТАЛИТИ)"</t>
  </si>
  <si>
    <t>190640027981</t>
  </si>
  <si>
    <t>Қазақстан, Алматы қаласы, Медеу ауданы,
Достық даңғылы, 192/2 ғимарат, индекс
050051</t>
  </si>
  <si>
    <t xml:space="preserve">
1) кепілге салынған мүлікті қоспағанда, мүлікке бағалау жүргізу туралы шешім қабылдау;
2) хабарламалары әкімшінің қызметін жүзеге асыруға құқығы бар адамдардың хабарламалар тізіліміне енгізілген тұлғалар арасынан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банкроттың мүліктік массасын түгендеу туралы есепті қарау;
6) банкрот қызметін жалғастыру (тоқтату) туралы шешім қабылдау.                                                                                                                                                            </t>
  </si>
  <si>
    <t>1. Банкроттықты басқарушының атқарылған жұмыс туралы есебі. 
2. Өткізілген сауда-саттық бойынша банкроттық басқарушының есебі.
3. Төлеуге жататын әкімшілік шығыстардың сомаларын бекіту.
4. Банкроттық рәсімін жүргізу туралы шартты келісу және оған қол қою.
5. Борышкердің мүлкін сату жоспарын бекіту.</t>
  </si>
  <si>
    <t>«Divana-мебель» ЖШС</t>
  </si>
  <si>
    <t xml:space="preserve"> Алматы қаласы ,Рыскулов Т.д-лы,73А уй.</t>
  </si>
  <si>
    <t>Алматы қаласы, Абылай хан даңғылы 93/95</t>
  </si>
  <si>
    <t>1.Банкроттық процедураның мерзімін ұзарту;2.Банкроттық басқарушының атқарған жұмыстарының есебі және төленуге жататын әкімшілік шығындарды бекіту.</t>
  </si>
  <si>
    <t xml:space="preserve"> "Асылтас строй  KZ"  ЖШС                                                                      </t>
  </si>
  <si>
    <t xml:space="preserve"> Алматы қаласы,Ожет ы.а., Ауэзов көш.,6/1 үй</t>
  </si>
  <si>
    <t>Алматы қ., Таугул-3 ы.а, Бутин көш.44</t>
  </si>
  <si>
    <t xml:space="preserve">1."Асылтасстрой KZ"  ЖШС ның  банкроттық басқарушысың аустыруы                  2."Асылтасстрой KZ"  ЖШС ның жаңңа банкроттық басқарушысың таңдау   </t>
  </si>
  <si>
    <t xml:space="preserve"> «OPEN LIGHT»ЖШС
</t>
  </si>
  <si>
    <t xml:space="preserve"> Алматы қаласы ,  СИ СИНХАЯ көшесі,18 үй  55 п. </t>
  </si>
  <si>
    <t>Манғыстау облысы, Актау қаласы мкр.34 , дом 2, подъезд 2</t>
  </si>
  <si>
    <t xml:space="preserve">1. Банкроттық  басқарушының қорытынды есебін бекіту  
</t>
  </si>
  <si>
    <t>Қажетті құжаттарды жұмыс күндері сағат 9-00-ден 18-00-ге дейін, түскі үзіліс 13-00-ден бастап алуға болады. 14-00 сағ дейін Манғыстау облысы, Актау 17 ш/а,  қ., 7 үй,387 пәтер мекенжайы бойынша немесе электрондық поштаға сұрау салу арқылы. банкроттық жөніндегі менеджер поштасы: Akzabesh63@mail.ru</t>
  </si>
  <si>
    <t>тел.87017808474, e-mail: akzabesh63@mail.ru</t>
  </si>
  <si>
    <t>1. Банкроттықты басқарушының жұмыс нәтижелері туралы есебі және есепті айдағы әкімшілік шығыстарды бекіту (Наурыз 2025).
2. Банкроттық рәсімінің мерзімдерін ұзарту.</t>
  </si>
  <si>
    <t xml:space="preserve"> BLUSPARK ЖШС</t>
  </si>
  <si>
    <t xml:space="preserve">Алматы қ., Егизбаев  көш, 13 үй, 92 кенсе </t>
  </si>
  <si>
    <t xml:space="preserve">1. Банкроттық рәсімінің мерзімін ұзарту.     </t>
  </si>
  <si>
    <t>«Aзия ТМ Транспорт» ЖШС</t>
  </si>
  <si>
    <t>.110240012647</t>
  </si>
  <si>
    <t>Алматы қаласы, Жетісу ауданы, Рысқұлов даңғылы, 73а үй</t>
  </si>
  <si>
    <t xml:space="preserve"> "Жан - М"  ЖШС</t>
  </si>
  <si>
    <t>.990640003664</t>
  </si>
  <si>
    <t>Алматы қаласы, Алмалы ауданы, АБЫЛАЙ хан даңғылы, 79/71 үй</t>
  </si>
  <si>
    <t>1. банкроттық рәсімінің барысы туралы ақпаратты қарау 2. әкімшілік шығыстарды бекіту 3. банкроттық рәсімінің мерзімін ұзарту</t>
  </si>
  <si>
    <t xml:space="preserve"> «АкКанат-А»  ЖШС</t>
  </si>
  <si>
    <t>071240003660</t>
  </si>
  <si>
    <t xml:space="preserve">Алматы қ., Садовникова көш, 188 ұй. </t>
  </si>
  <si>
    <t>Алматы қ.,  Алтынсарин даң 23, 203 каб.</t>
  </si>
  <si>
    <t xml:space="preserve"> «En-Gin group» ЖШС</t>
  </si>
  <si>
    <t>051240008241</t>
  </si>
  <si>
    <t xml:space="preserve">Алматы қ., Богенбай Батыра к, 117/107, кв. 29
</t>
  </si>
  <si>
    <t>" Компания Дукат" ЖШС</t>
  </si>
  <si>
    <t>030540006715</t>
  </si>
  <si>
    <t xml:space="preserve">1. Борышкердің мүлкін тікелей сату туралы мәселені қарау
</t>
  </si>
  <si>
    <t>1.	Банкроттың бірінші басшысын субсидиарлық жауапкершілікке тарту туралы мәселені шешу.
2.	Банкроттықты басқарушының атқарылған жұмыс туралы есебі.
3.	Әкімшілік шығыстар сметасын бекіту.</t>
  </si>
  <si>
    <t xml:space="preserve"> «БУРИСМА ЕВРАЗИЯ» ЖШС</t>
  </si>
  <si>
    <t>150240006144</t>
  </si>
  <si>
    <t>Алматы қ., Медеу ауданы, Достық даңғылы, 132, 5 пәтер</t>
  </si>
  <si>
    <t>10:00</t>
  </si>
  <si>
    <t xml:space="preserve">1. Банкроттық рәсімін өткізу мерзімін ұзарту туралы шешім қабылдау
.
</t>
  </si>
  <si>
    <t>"Есіркеп Қ.Ә."  ЖК</t>
  </si>
  <si>
    <t>660212300148</t>
  </si>
  <si>
    <t>Алматы қ., Жамбыл көш, 42 үй</t>
  </si>
  <si>
    <t>Алматы қ., Қ.Сатпаев көш., 2 үй, 18 пәтер</t>
  </si>
  <si>
    <t>1.Банкроттықты басқарушымен шарт жасау.                                                                                                                                                                                                                                                             2.Банкроттықты басқарушы сатып алатын тауарлардың, жұмыстар мен көрсетілетін қызметтердің тізбесін айқындау.</t>
  </si>
  <si>
    <t>Кредиторлар жиналысының қарауына жататын материалдармен танысу үшін телефонға және электрондық поштаға хабарласуға болады.</t>
  </si>
  <si>
    <t>+7 701 7180117 a.bahita@mail.ru</t>
  </si>
  <si>
    <t>1. Банкроттықты басқарушының жұмыс нәтижелері туралы есебі
2. Төлеуге жататын әкімшілік шығыстардың сомасын қарау және бекіту.
3. Иеліктен шығарылған мүлік бойынша мәмілені жарамсыз деп тану</t>
  </si>
  <si>
    <t>"АЛИМПИЕВ" ЖШС</t>
  </si>
  <si>
    <t>Қазақстан, Алматы қаласы, Алатау ауданы, Шағын ауданы Көкқайнар, көшесі Заречный, үй 4,
пошталық индексі 050047</t>
  </si>
  <si>
    <t>Алматы қаласы мд. Шаңырақ-2, көш. Жанқожа батыр 24 Алатау ауданы бойынша Мемлекеттік кірістер басқармасында міндетті өндіріп алу бөлімі</t>
  </si>
  <si>
    <t>1. Атқарылған жұмыс туралы есеп. 2.Қорытынды есеп пен тарату балансын келісу.</t>
  </si>
  <si>
    <t>"Жаннат-Строй" ЖШС</t>
  </si>
  <si>
    <t>130440023049</t>
  </si>
  <si>
    <t xml:space="preserve">Алматы қаласы,Макатаев к, 47 үй, 507 кеңсе
</t>
  </si>
  <si>
    <t xml:space="preserve">1. Банкроттықты басқарушының жұмыс нәтижелері туралы есебі
2. Төлеуге жататын әкімшілік шығыстардың сомасын қарау және бекіту.       
</t>
  </si>
  <si>
    <t xml:space="preserve"> «Жебеушi құрылыс» ЖШС</t>
  </si>
  <si>
    <t xml:space="preserve"> 130640006978</t>
  </si>
  <si>
    <t>г. Алматы, ул. Бегалина, д. 68, оф. 63</t>
  </si>
  <si>
    <t>11:00</t>
  </si>
  <si>
    <t xml:space="preserve">Алматы қ., Сейфуллин д., 597А y, 402. </t>
  </si>
  <si>
    <t>1, Банкроттың мүдделерін қозғайтын сот актілерімен танысу және оларға шағымдану туралы шешім қабылдау.</t>
  </si>
  <si>
    <t>"ХАНСАТ" ЖШС</t>
  </si>
  <si>
    <t xml:space="preserve">Алматы қ., ул. Таугуль , д. 5 кв. (офис) 50 </t>
  </si>
  <si>
    <t>Банкроттық рәсімінің мерзімін ұзарту</t>
  </si>
  <si>
    <t>«Global group LTD» ЖШС</t>
  </si>
  <si>
    <t xml:space="preserve">181140013845 </t>
  </si>
  <si>
    <t>Алматы қаласы, Әуэзов ауданы, Тунтубаева көшісі, 19.</t>
  </si>
  <si>
    <t>Алматы қ., Толе би, көш., 180Б, оф.2</t>
  </si>
  <si>
    <t>"Курылысшы заттары" ЖШС</t>
  </si>
  <si>
    <t>140440030836</t>
  </si>
  <si>
    <t>Алматы, Алмалы а., Гоголь к., 86</t>
  </si>
  <si>
    <t>«Alatau Service Technologies» ЖШС</t>
  </si>
  <si>
    <t>071040022471</t>
  </si>
  <si>
    <t>Алматы к., Наурыбай батыр көш, 152 үй,  1 пәт.</t>
  </si>
  <si>
    <t>Алматы қ.,  Айманов 191 көш. , 404 каб.</t>
  </si>
  <si>
    <t xml:space="preserve">
1.  Субсидиарлық жауапкершілікке тарту/тартпау.                        2. «Alatau Service Technologies»  ЖШС банкроттық басқарушының тарату теңгерімен қоса қорытынды есеп беруді талқылау мен келісу.        </t>
  </si>
  <si>
    <t xml:space="preserve"> «Jinmyeong Kazakhstan" (Джинмёнг Казахстан)» ЖШС</t>
  </si>
  <si>
    <t>061040002108</t>
  </si>
  <si>
    <t>Алматы қ, Ауэзов ауданы, ВИНОГРАДНАЯ, 182</t>
  </si>
  <si>
    <t>1. Қорытынды есепті келісу</t>
  </si>
  <si>
    <t xml:space="preserve">«PARS METALL»   ЖШС  </t>
  </si>
  <si>
    <t>130540015973</t>
  </si>
  <si>
    <t xml:space="preserve">Алматы қ. Р.Зорге к-сі,  9а. </t>
  </si>
  <si>
    <t xml:space="preserve">уақыты 09-30 </t>
  </si>
  <si>
    <t xml:space="preserve">
1. Жасалған жұмыс туралы есеп                                                                         2. Сату жоспарын бекіту                                                                                             3. Әкімшілік шығыстарды бекіту</t>
  </si>
  <si>
    <t>«DosGroup" » ЖШС</t>
  </si>
  <si>
    <t>Алматы қ., Өтеген батыр к-сі, 11-А үй, 5-кеңсе</t>
  </si>
  <si>
    <t>г. Алматы, ул. Розыбакиева 388, каб.33</t>
  </si>
  <si>
    <t xml:space="preserve">8 701 222 41 50                    kb.kz@mail.ru </t>
  </si>
  <si>
    <t xml:space="preserve"> "FS club" ЖШС</t>
  </si>
  <si>
    <t>100940007159</t>
  </si>
  <si>
    <t>ҚАЗАҚСТАН, АЛМАТЫ ҚАЛАСЫ, ӘУЕЗОВ АУДАНЫ,
КӨШЕСІ ТОЛЕ БИ, үй 296, пошта индексі 050062</t>
  </si>
  <si>
    <t>09-50</t>
  </si>
  <si>
    <t>* Банкроттықты басқарушының атқарылған жұмыс туралы есебі;
* Есепті ай үшін төлеуге жататын әкімшілік шығыстардың сомаларын бекіту</t>
  </si>
  <si>
    <t xml:space="preserve"> «Drill Expert» ЖШС</t>
  </si>
  <si>
    <t>110640003800</t>
  </si>
  <si>
    <t>Алматы қаласы, Жандосов көшесі, 51 үй, 704 кеңсе</t>
  </si>
  <si>
    <t>1. Банкроттықты басқарушының кандидатурасын таңдау;
2. Банкроттықты басқарушыға негізгі сыйақы төлемінің сомасын айқындау; 
3. Кредиторлар комитетін құру, кредиторлар комитетінің саны айқындау, кредиторлар  
          комитетінің құрамын және төрағасын бекіту;
4. Кредиторлар комитетінің жұмыс регламентін бекіту;
5. Банкроттың мүліктік массасын түгендеу туралы есепті мақұлдау;
6. Мүлікті (активтерді) бағалауды жүргізу туралы шешім қабылдау;</t>
  </si>
  <si>
    <t>Алматы қаласы, Жандосов көшесі, 51 үй, 704 кеңсе
Ақтау қаласы, 
«Ақ желкен» тұрғын массиві, Көктем көшесі, 23 үй</t>
  </si>
  <si>
    <t>+77015223403, 
e-mail: koyshigul.k@mail.ru</t>
  </si>
  <si>
    <t>"SAB Transit GROUP" ЖШС</t>
  </si>
  <si>
    <t>Алматы қ.,  УТЕГЕН БАТЫР көш., 76Д үй</t>
  </si>
  <si>
    <t>"FUTURES HOLDING" ЖШС</t>
  </si>
  <si>
    <t>Алматы қ.,  ЖЕТЫСУ-3 ы/а,  54 үй, 13а кеңсе</t>
  </si>
  <si>
    <t>"SAMIRA STROY BUILDING" ЖШС</t>
  </si>
  <si>
    <t>Алматы қ., Жандосов көш.,  59 үй</t>
  </si>
  <si>
    <t>"Best Trader" ЖШС</t>
  </si>
  <si>
    <t>Алматы қ.,  9 ы/а,  3А үй, 3 этаж,  7  кеңсе</t>
  </si>
  <si>
    <t xml:space="preserve">"ДВОРЯНОВА ЕКАТЕРИНА ВИКТОРОВНА" ЖК </t>
  </si>
  <si>
    <t xml:space="preserve"> Алматы қ.,  1 ы/а,  20 үй,  67 кеңсе</t>
  </si>
  <si>
    <t xml:space="preserve"> "Канаев Ермек Дуйсенович"  ЖК</t>
  </si>
  <si>
    <t xml:space="preserve"> 800916302281</t>
  </si>
  <si>
    <t>Алматы қ-сы,  Баянаул ыкш., 46А-уй.</t>
  </si>
  <si>
    <t>Алматы к, Алтынсарин д, 23-уй</t>
  </si>
  <si>
    <t xml:space="preserve">8 707 288 95 16  naganbaeva@mail.ru  </t>
  </si>
  <si>
    <t>10.04.2025</t>
  </si>
  <si>
    <t>"Cедьмой лепесток" ЖШС</t>
  </si>
  <si>
    <t>080840011830</t>
  </si>
  <si>
    <t>Алматы қ., Әузов ауданы,  12 ыкшамауданы, 20</t>
  </si>
  <si>
    <t>Алматы к, Алтынсарин  д, 23-уй</t>
  </si>
  <si>
    <t xml:space="preserve"> "Капитальный Строй Монтаж" ЖШС</t>
  </si>
  <si>
    <t>151140005511</t>
  </si>
  <si>
    <t>Алматы қ-сы,  Гравийная к, 3-уй, 11-п.</t>
  </si>
  <si>
    <t>Алматы к, Шолохов к, 14-уй</t>
  </si>
  <si>
    <t>050240007419</t>
  </si>
  <si>
    <t>Алматы қаласы,  Абая, 1 ауданы, 10А үй</t>
  </si>
  <si>
    <t>субсидиарлық жауапкершілікке тарту</t>
  </si>
  <si>
    <t xml:space="preserve"> 050540001391     </t>
  </si>
  <si>
    <t>1. Қорытынды есеп пен тарату балансын салыстыру</t>
  </si>
  <si>
    <t>"Sulpak Telecom" ЖШС</t>
  </si>
  <si>
    <t xml:space="preserve">020740000286    </t>
  </si>
  <si>
    <t>8-701-255-64-23</t>
  </si>
  <si>
    <t>10.04.2026</t>
  </si>
  <si>
    <t>""Best Logistics Company" " ЖК</t>
  </si>
  <si>
    <t>761010302922</t>
  </si>
  <si>
    <t>Алматы қ, Достык ы/а,  Тургенская көш., 7А үй</t>
  </si>
  <si>
    <t>1. Камералық аудит туралы хабарламаны орындау</t>
  </si>
  <si>
    <t>8-701-255-64-24</t>
  </si>
  <si>
    <t>10.04.2027</t>
  </si>
  <si>
    <t xml:space="preserve"> "KZ FASAD (КЗ ФАСАД)" ЖШС</t>
  </si>
  <si>
    <t>150440030233</t>
  </si>
  <si>
    <t>Алматы қаласы, Жетісу ауданы, Грибоедов көшесі 74, офис 16-17</t>
  </si>
  <si>
    <t>Алматы қаласы, Абылай хан, 2</t>
  </si>
  <si>
    <t xml:space="preserve">1.Камералдық бақылау жөніндегі хабарламаны орындау туралы </t>
  </si>
  <si>
    <t>77017970315, Kairat_shin@mail.ru</t>
  </si>
  <si>
    <t xml:space="preserve"> "GLOBAL-PRO-СЕРВИС-KZ" ЖШС</t>
  </si>
  <si>
    <t xml:space="preserve">081040008110 </t>
  </si>
  <si>
    <t>050016, Алматы қаласы, Жетысу ауданы, Райымбек данғылы 165а ұй</t>
  </si>
  <si>
    <t>Алматы қаласы, Абылай хан, 3</t>
  </si>
  <si>
    <t xml:space="preserve"> «5А OIL (5А ОИЛ)» ЖШС</t>
  </si>
  <si>
    <t xml:space="preserve">г.Алматы, мкр.Акжар, ул.Береке, д.4 </t>
  </si>
  <si>
    <t>г. Алматы, мкр. Шұғыла, д. 340/8, кор. 3, кв. 24</t>
  </si>
  <si>
    <t>11.04.2025</t>
  </si>
  <si>
    <t>"Lolita by Gaudi" ЖШС</t>
  </si>
  <si>
    <t xml:space="preserve">220840023409 </t>
  </si>
  <si>
    <t>г.Алматы,  Жетысуский район, мкр. Кемел, ул. Еламан дом 159/1</t>
  </si>
  <si>
    <t xml:space="preserve">г. Алматы, ул. Абылай хана 2, каб.203 </t>
  </si>
  <si>
    <t xml:space="preserve">1.Исполнение уведомления камерального контроля </t>
  </si>
  <si>
    <t xml:space="preserve">9 778 005 00 85,         kelismomynkul@gmail.com </t>
  </si>
  <si>
    <t>11.04.2026</t>
  </si>
  <si>
    <t>181040009188</t>
  </si>
  <si>
    <t>Алматы қ, Медеу ауданы, Жібек жолы 53</t>
  </si>
  <si>
    <t xml:space="preserve">г. Алматы, пр. Достык 136,каб.301, УГД по Медеускому р-ну </t>
  </si>
  <si>
    <t xml:space="preserve">1. Атқарған жұмыс туралы есеп
2. Камералдық бақылау жөніндегі хабарламаны орындау туралы </t>
  </si>
  <si>
    <t>Алматы қаласы, Мұратбаев көшесі, 211 үй, офис 16</t>
  </si>
  <si>
    <t>1,банкроттық өндірісті создыру, 2. Қорытынды есеп пен Жойылу балансын бекіту туралы</t>
  </si>
  <si>
    <t>банкроттық өндіріс құжаттарымен Алматы қаласы, Мұратбаева көшесі, 211 үй, 16 кеңседе танысуға болады</t>
  </si>
  <si>
    <t>№</t>
  </si>
  <si>
    <t xml:space="preserve"> «МаркоСтандарт» ЖШС</t>
  </si>
  <si>
    <t xml:space="preserve"> «КМ-ТЕХНОЛОДЖИ 2009» ЖШС</t>
  </si>
  <si>
    <t>«АСИ-ТЕХНИКА» ЖШС</t>
  </si>
  <si>
    <t xml:space="preserve"> “Trans Servis Group” ЖШС</t>
  </si>
  <si>
    <t xml:space="preserve"> «АлатауТеле.com» ЖШС</t>
  </si>
  <si>
    <t xml:space="preserve"> «Esentay Agro»» ЖШС </t>
  </si>
  <si>
    <t>«атрикс – Строй Company» ЖШС</t>
  </si>
  <si>
    <t>031040015927</t>
  </si>
  <si>
    <t>050000, ҚР, Алматы қ., Алмалы ауданы, Абай даңғылы, 155 үй, 24 п.</t>
  </si>
  <si>
    <t xml:space="preserve">
1. Банкроттықты басқарушының қорытынды есебін келісу.</t>
  </si>
  <si>
    <t>«Almaty Prime» ЖШС</t>
  </si>
  <si>
    <t xml:space="preserve"> Алматы қаласы ,Турксиб ауданы,Майлин к-сі,210 ғимарат.</t>
  </si>
  <si>
    <t>Алматы қаласы,Богенбай батыр к-сі 132.</t>
  </si>
  <si>
    <t>1.Банкроттық басқарушымен келісім шартқа отыру;2.Банкроттық іс-шараның жоспарын бекіту;3.Банкроттық басқарушының атқарған жұмыстарының есебі және төленуге жататын әкімшілік шығындарды бекіту.</t>
  </si>
  <si>
    <t>Қазақстан, Алматы қ., Жібек даңғылы, 64/47 үй, пәтер. (кеңсе) 302-А</t>
  </si>
  <si>
    <t>Алматы, көш. Мұратбаева, 186 үй, пәтер. 8</t>
  </si>
  <si>
    <t>1. Банкроттың мүлкін түгендеу туралы есепті қарау;
2. Кепілге қойылған мүлікті қоспағанда, мүлікті бағалауды жүргізу туралы шешім қабылдау;
3. Банкроттың қызметін жалғастыру (тоқтату) туралы шешім қабылдау;
4. Хабарламалары әкімші қызметін жүзеге асыруға құқығы бар тұлғалар хабарламаларының тізіліміне енгізілген тұлғалардың арасынан банкроттықты басқарушыға кандидатты таңдау;
5. Кредиторлар комитетін құру туралы шешім қабылдау;
6. Кредиторлар комитетiнiң санын, кредиторлар комитетiнiң төрағасын айқындау және оның құрамын бекiту;  
7. Кредиторлар комитетiнiң жұмысы туралы ереженi бекiту;
8. Банкроттықты басқарушыға уәкілетті орган белгілеген шектерде негізгі сыйақы төлеу мөлшерін айқындау;</t>
  </si>
  <si>
    <t>Кредитордың кредиторлар жиналысында қарауға жататын материалдармен танысуы қажет болған жағдайда жұмыс күндері сағат 09.00-ден 17.00-ге дейін үзіліссіз жүзеге асырылады.</t>
  </si>
  <si>
    <t>тел:  8 707 522 8772, vikt.5252@mail.ru</t>
  </si>
  <si>
    <t xml:space="preserve"> "Ак-Канат Алматы" ЖШС</t>
  </si>
  <si>
    <t xml:space="preserve"> "Smart Merchandising" ЖШС</t>
  </si>
  <si>
    <t>"Корпорация «ЖЕТІ ЖОЛ" ЖШС</t>
  </si>
  <si>
    <t>140640010393</t>
  </si>
  <si>
    <t>АЛМАТЫ, ТҮРКСІБ АУДАНЫ, 
СЕЙФУЛЛИН ДАҢҒЫЛЫ, 180 ҮЙ</t>
  </si>
  <si>
    <t>16-30</t>
  </si>
  <si>
    <t>Астана қ., Алматы ауданы, Б. Момышұлы даңғылы 2/1</t>
  </si>
  <si>
    <t>1. Банкроттық рәсімінің мерзімдерін ұзарту</t>
  </si>
  <si>
    <t>Алматы қ.,  КОК-ТОБЕ ы/а,  САГАДАТ НУРМАГАМБЕТОВ көш.,  71 үй</t>
  </si>
  <si>
    <t xml:space="preserve">«Аргун и партнеры» ЖШС </t>
  </si>
  <si>
    <t xml:space="preserve"> Алматы қ., Сатбаев көшесі 30-б үй,  104 пәтер</t>
  </si>
  <si>
    <t>1. Қорытынды есепті бекіту</t>
  </si>
  <si>
    <t xml:space="preserve"> «D&amp;K company» ЖШС</t>
  </si>
  <si>
    <t>"КЕМЕ-ЖОЛЫ" ЖШС</t>
  </si>
  <si>
    <t>031140009282</t>
  </si>
  <si>
    <t xml:space="preserve">
Алматы қ., Алмалы ауданы, Розыбакиев к-сі, 96 үй, 8 пәтер</t>
  </si>
  <si>
    <t>Алматы қ., Брусиловский к., 159, 3 блок, 1069 офис</t>
  </si>
  <si>
    <t>Тізілімнен шығуға және жаңа банкроттық басқарушыны таңдауға байланысты банкроттық басқарушыны шеттету туралы мәселені қарау</t>
  </si>
  <si>
    <t>09.00 дан 17.00 дейін күн сайын</t>
  </si>
  <si>
    <t>87787054365;  Anara_OS@mail.ru</t>
  </si>
  <si>
    <t>«Линит Алматы»  ЖШС</t>
  </si>
  <si>
    <t>Алматы қ., Алмалы ауданы, Абылай хан даңғылы, 66 үй, пошта индексі 050000</t>
  </si>
  <si>
    <t>1) кепілге салынған мүлікті қоспағанда, мүлікке бағалау жүргізу туралы шешім қабылдау;
2) хабарламалары әкімші қызметін жүзеге асыру құқығы бар тұлғалар хабарламаларының тізіліміне енгізілген тұлғалар арасынан банкроттықты басқарушының кандидатурасы таңдау;
3) кредиторлар комитеті құрамының саны айқындалады және осы құрам, кредиторлар комитетінің төрағасы бекіту;
4) кредиторлар комитетінің жұмыс регламенті бекіту;
5) банкроттың мүліктік массасын түгендеу туралы есеп қаралу;
6) банкроттың қызметін жалғастыру (тоқтату) туралы шешім қабылдау.</t>
  </si>
  <si>
    <t>ЭКСПРЕСС БЕТОН-L ЖШС</t>
  </si>
  <si>
    <t>Алматы қ.,  Алмалы ауданы, Байтұрсынов көшесі, 102/41 үй, оф. 49</t>
  </si>
  <si>
    <t>"Строй KZ " ЖШС</t>
  </si>
  <si>
    <t>Алматы қаласы, Алмалы ауданы, Желтоқсан көшесі, 89, 204 кеңсе</t>
  </si>
  <si>
    <t>15.30</t>
  </si>
  <si>
    <t>г.Алматы, ул. Брусиловского, 159, блок 3, офис 1069</t>
  </si>
  <si>
    <t>"KAZAKHSTAN MANAGEMENT GROUP" (КАЗАХСТАН МЕНЕДЖМЕНТ ГРУП) ЖШС</t>
  </si>
  <si>
    <t>070340013084</t>
  </si>
  <si>
    <t>Алматы қ., Алмалы ауданы, Мұратбаев көшесі, 171, 15 кеңсе</t>
  </si>
  <si>
    <t>"Expo EURO-Light" (Экспо ЕВРО-Свет)" ЖШС</t>
  </si>
  <si>
    <t>091240017951</t>
  </si>
  <si>
    <t>Алматы қ., Алмалы ауданы, Әйтеке БИ көшесі, 194, 7 пәтер</t>
  </si>
  <si>
    <t>16.30</t>
  </si>
  <si>
    <t>"ОРГ.ТЕХ.СТРОЙ.КОНТРАКТ" ЖШС</t>
  </si>
  <si>
    <t>060540010957</t>
  </si>
  <si>
    <t>Алматы қ.,  Алмалы ауданы, Абай даңғылы, 115, 107 кеңсе</t>
  </si>
  <si>
    <t>«Компания «Гарант Инжиниринг Лтд.» ЖШС</t>
  </si>
  <si>
    <t xml:space="preserve">050540000393 </t>
  </si>
  <si>
    <t>Алматы қаласы, Алмалы ауданы, Райымбек даңғылы, 160А корпусы, 317 каб</t>
  </si>
  <si>
    <t xml:space="preserve">Алматы қ., Сейфуллин д., 597А y, 403. </t>
  </si>
  <si>
    <t>1, Банкроттықты сенiм бiлдiрушiнiң орындалған жұмыс туралы есебi;
2, Әкiмшiлiк шығыстардың сомасы бекiтiлсiн.</t>
  </si>
  <si>
    <t>09.00-ден 17.30-ға дейін басшыға материалдармен танысудың қажетті уақыты туралы бұрын хабарлаған</t>
  </si>
  <si>
    <t>8 (705) 292-22-02;   +7 (707) 452 11 41 kz.bankrot@gmail.com</t>
  </si>
  <si>
    <t xml:space="preserve">  «Petroleum Energy Trade »   ЖШС</t>
  </si>
  <si>
    <t xml:space="preserve">110540004627  </t>
  </si>
  <si>
    <t>Алматы қ., Тоғайғыров к-сі, 19А, п. 109</t>
  </si>
  <si>
    <t>Алматы қ., Бекешева, к., y, 91.</t>
  </si>
  <si>
    <t xml:space="preserve">  «Etalim Group» (Еталим Групп)   ЖШС</t>
  </si>
  <si>
    <t>070940016358</t>
  </si>
  <si>
    <t>Алматы қ., Жандосова-Новой к-сі, 60 бл., 75 п</t>
  </si>
  <si>
    <t>1. «Etalim Group» ЖШС (Etalim Group) банкроттық рәсімінің мерзімін ұзарту.</t>
  </si>
  <si>
    <r>
      <t>«Omega.kz» А</t>
    </r>
    <r>
      <rPr>
        <sz val="12"/>
        <color indexed="8"/>
        <rFont val="Times New Roman"/>
        <family val="1"/>
        <charset val="204"/>
      </rPr>
      <t>қ</t>
    </r>
  </si>
  <si>
    <r>
      <t xml:space="preserve"> </t>
    </r>
    <r>
      <rPr>
        <sz val="12"/>
        <color theme="1"/>
        <rFont val="Times New Roman"/>
        <family val="1"/>
        <charset val="204"/>
      </rPr>
      <t>«GREEN WAVE SERVICE</t>
    </r>
    <r>
      <rPr>
        <sz val="12"/>
        <color rgb="FF000000"/>
        <rFont val="Times New Roman"/>
        <family val="1"/>
        <charset val="204"/>
      </rPr>
      <t>» ЖШС</t>
    </r>
  </si>
  <si>
    <t xml:space="preserve">1. Банкроттықты басқарушының жұмыс нәтижелері туралы есебі
2. Төлеуге жататын әкімшілік шығыстардың сомасын қарау және бекіту.                           3. Талап етілетін автокөлік құралын сатып алу туралы мәселені қарау                         </t>
  </si>
  <si>
    <t>"Global Source" ЖШС</t>
  </si>
  <si>
    <t>110140010191</t>
  </si>
  <si>
    <t>Алматы к-сы, Райымбек д-ы, 221 А/4 уй, 10-офис</t>
  </si>
  <si>
    <t>Алматы к, Абылай хана д-ы, 2 уй</t>
  </si>
  <si>
    <t xml:space="preserve"> 1. «Global Source» ЖШС-нің қорытынды есебін және тарату балансын келісу.</t>
  </si>
  <si>
    <t>Материалдармен танысу үшін алдын ала 10.00-ден 17.00-ге дейін хабарласу керек.</t>
  </si>
  <si>
    <t>8707 288 95 16 naganbaeva@mail.ru</t>
  </si>
  <si>
    <t>02.05.2025ж.</t>
  </si>
  <si>
    <t xml:space="preserve">1. Банкроттық рәсімінің мерзімін ұзарту                             
2. Қорытынды есепті және тарату балансын келісу
</t>
  </si>
  <si>
    <t xml:space="preserve"> «General Energy Building Systems»  ЖШС</t>
  </si>
  <si>
    <t>090440010601</t>
  </si>
  <si>
    <t>Алматы қ., Торайгыров к-сі, 53/11 үй.</t>
  </si>
  <si>
    <t xml:space="preserve">1. Банкроттықты басқарушының жұмыс нәтижелері туралы есебі
2. Төлеуге жататын әкімшілік шығыстардың сомасын қарау және бекіту.                                   3. Дебиторлық берешекті талап ету құқығын беру.                                                                                                                                                                                                                                                                                                                                                                                     
</t>
  </si>
  <si>
    <t>1.Банкроттықты басқарушының жұмыс нәтижелері туралы есебі
2. Төлеуге жататын әкімшілік шығыстардың сомасын қарау және бекіту.                                          3. Камералдық бақылау хабарламасын орындау</t>
  </si>
  <si>
    <t>«KARPAT STROY BETON»  ЖШС</t>
  </si>
  <si>
    <t>210140028323</t>
  </si>
  <si>
    <t>Алматы қ-сы, Ангарская к-сі,115 Г</t>
  </si>
  <si>
    <t>1. Банкроттықты басқарушының жұмыс нәтижелері туралы есебі
2. Төлеуге жататын әкімшілік шығыстар сомасын қарау және бекіту.                                    3. Камералдық бақылау хабарламасын орындау</t>
  </si>
  <si>
    <t>1. Банкроттықты басқарушының атқарылған жұмыс нәтижелері туралы есебі 2. Төлеуге жататын әкімшілік шығыстарды бекіту. 3. Борышкердің мүлкін тікелей сату туралы мәселені қарау. 4. Борышкердің мүлкін сату жоспарын бекіту.</t>
  </si>
  <si>
    <t>1. Банкроттықты басқарушының атқарылған жұмыс туралы есебі.
2.  Төлеуге жататын әкімшілік шығыстардың сомаларын бекіту.                        
3. Борышкердің мүлкін бағалау туралы есепті қарау.</t>
  </si>
  <si>
    <t>Kredıtordy kredıtorlar jınalysynda qaraýǵa jatatyn materıaldarmen tanystyrý mundaı qajettilik bolǵan jaǵdaıda jumys kúnderi saǵat 09.00-den 17.00-ge deıin úzilissiz, materıaldarmen tanysýdyń qajetti ýaqyty týraly aldyn ala habarlaı otyryp júzege asyrylady.</t>
  </si>
  <si>
    <t>1. Qorytyndy esepti kelisý.</t>
  </si>
  <si>
    <t>Almaty q., Seıfýllın dańǵyly, 597a úı, 403 keńse</t>
  </si>
  <si>
    <t>Almaty q., Súleımenov k-si, 17a úı</t>
  </si>
  <si>
    <t>«AKS Project» JSHS</t>
  </si>
  <si>
    <t>1. Банкротттық басқарушының банкроттық өндіріс туралы есебі 2.Қорытынды есеп пен Жойылу балансын талқылау туралы</t>
  </si>
  <si>
    <t>030640000086</t>
  </si>
  <si>
    <t>“СК Аазамат курылыс” ЖШС</t>
  </si>
  <si>
    <t>«Smart Merchandising» ЖШС</t>
  </si>
  <si>
    <t>1. Банкроттықты басқарушының атқарылған жұмыс туралы есебі.
2. Төлеуге жататын әкімшілік шығыстардың сомаларын бекіту.
3. Борышкердің жаңадан анықталған мүлкін түгендеу актісін бекіту.
4. Кепілге салынған мүлікті қоспағанда, мүлікке бағалау жүргізу туралы мәселені қарау.</t>
  </si>
  <si>
    <t>1.Қорытынды есеп пен тарату балансын келісу.</t>
  </si>
  <si>
    <t xml:space="preserve"> "CARLUX COMPANY" ЖШС </t>
  </si>
  <si>
    <t>070140005620</t>
  </si>
  <si>
    <t>Алматы қ-сы,  Рыскулова дангылы 130 а.</t>
  </si>
  <si>
    <t>1. Банкроттың жылжымалы мүлкін есептен шығару туралы (4 бірлік көлік құралдары).
2. Атқару құжаты бойынша талап қоюшыны ауыстыру;  3. Қорытынды есеп пен тарату балансын келісу.</t>
  </si>
  <si>
    <t>8 707 288 95 16, naganbaeva@mail.ru</t>
  </si>
  <si>
    <t xml:space="preserve">140140013895  </t>
  </si>
  <si>
    <t xml:space="preserve">г. Алматы , ул. МАКАТАЕВА , д. 46 кв. (офис) оф. 63 </t>
  </si>
  <si>
    <t>1. Выбор кандидатуры банкротного управляющего из числа лиц, уведомления которых включены в реестр уведомлении лиц, имеющих право осуществлять деятельность администратора;</t>
  </si>
  <si>
    <t xml:space="preserve">210240023386  </t>
  </si>
  <si>
    <t xml:space="preserve"> г. Алматы , ул. МАКАТАЕВА , д. 47 кв. (офис) БЦ "Партнер", 5 этаж, 507 кабинет 
</t>
  </si>
  <si>
    <t xml:space="preserve"> "Букмекерская контора STAVKABET.KZ" ЖШС</t>
  </si>
  <si>
    <t xml:space="preserve"> "OMAR.FAM"ЖШС</t>
  </si>
  <si>
    <t>Алматы қ, Достық көш. 136 үй, этаж</t>
  </si>
  <si>
    <t>"Дэниз Плюс" ЖШС</t>
  </si>
  <si>
    <t xml:space="preserve">050440001070  </t>
  </si>
  <si>
    <t>Алматы қ., Алмалы ауданы, Гоголь көш. 86-үй</t>
  </si>
  <si>
    <t>12-30</t>
  </si>
  <si>
    <t xml:space="preserve">Алматы қ., Достық данғ., 160 үй </t>
  </si>
  <si>
    <t>1. Қазақстан Республикасының «Оңалту және банкроттық туралы» Заңының 99-1-бабына сәйкес азаматша Жалынқызы Аякөздің банкрот кәсіпорынды сатып алу жөніндегі коммерциялық ұсынысын қарастыру."</t>
  </si>
  <si>
    <t xml:space="preserve">
1. Жасалған жұмыс туралы есеп                                                                                                              2. Әкімшілік шығыстарды бекіту</t>
  </si>
  <si>
    <t>1.	Банкроттық рәсімін ұзарту кезеңіне сатып алынатын тауарлар мен көрсетілетін қызметтердің тізбесін бекіту.
2.	"Профи Строй Инжиниринг" ЖШС дебиторлық берешегін талап ету құқығын басқаға беру.</t>
  </si>
  <si>
    <t xml:space="preserve"> «"LCS (ЭлСиЭс)"» ЖШС</t>
  </si>
  <si>
    <t>140940029276</t>
  </si>
  <si>
    <t xml:space="preserve">Алматы қ., Казыбек би, 50
 </t>
  </si>
  <si>
    <t xml:space="preserve">
1) кепіл мүлкін қоспағанда, мүлікті бағалау туралы шешім қабылдау; 
2) банкроттықтың әкімшісін таңдау 
3) кредиторлар комитетінің, кредиторлар комитетінің төрағасы санын анықтау және оның құрамын бекіту; 
4) кредиторлар комитетінің жұмыс регламентін бекіту; 
5) банкроттың мүлкін түгендеу туралы есепті қарау;
6) банкротты жалғастыру (тоқтату) туралы шешім қабылданады
7) банкроттықты басқарушыға уәкілетті орган белгілеген шектерде негізгі сыйақы мөлшерін анықтау</t>
  </si>
  <si>
    <t xml:space="preserve">050540001400 </t>
  </si>
  <si>
    <t xml:space="preserve">г. Алматы , ул. Микрорайон ОРБИТА-2 , д. 10 кв. (офис) 65 
</t>
  </si>
  <si>
    <t xml:space="preserve"> "ТрансЭнергоСбыт-Казахстан" ЖШС</t>
  </si>
  <si>
    <t>"Аль-Медиа груп" ЖШС</t>
  </si>
  <si>
    <t>Қазақстан, Алматы қаласы, Бостандық ауданы,
Масанчи көшесі, 108 ғимарат, пошта индексі
050000</t>
  </si>
  <si>
    <t>Алматы қаласы Жібек жолы көшесі 3 А</t>
  </si>
  <si>
    <t>1.Банкроттық рәсімін жүргізуге шарт жасасу. 2. Әкімшілік шығыстар сметасын бекіту.</t>
  </si>
  <si>
    <t>050060, Алматы қ., Бостандық ауданы, Фурманов к-сі, 235 үй, 34 кеңсе</t>
  </si>
  <si>
    <t>12.05.2022 ж.</t>
  </si>
  <si>
    <t>Алматы қаласы Айманов көшесі 191</t>
  </si>
  <si>
    <t>1.Банкроттықты басқарушының есебі. 2.Әкімшілік шығыстарды бекіту.3. Банкроттық рәсімін ұзарту.</t>
  </si>
  <si>
    <t>"Люминор Мед"    ЖШС</t>
  </si>
  <si>
    <t>181240001409</t>
  </si>
  <si>
    <t>ҚР, Алматы қ., 
Таугүл 3 ықш.,1 А үй</t>
  </si>
  <si>
    <t>130740014724</t>
  </si>
  <si>
    <t xml:space="preserve"> "Рассвет AL" ЖШC</t>
  </si>
  <si>
    <t>020840003764</t>
  </si>
  <si>
    <t>ҚР, Алматы қ., 
Кабилов көш, 81 үй</t>
  </si>
  <si>
    <t>1) Банкроттық басқарушының қызметі туралы қорытынды есепті және тарату балансын келісу;</t>
  </si>
  <si>
    <t xml:space="preserve"> г. Алматы, мкр. Аккент, 32, оф. 19</t>
  </si>
  <si>
    <t>Алматы қ., Чапай көшесі, 333 үй</t>
  </si>
  <si>
    <t xml:space="preserve">931121302030 </t>
  </si>
  <si>
    <t>«Бейсенбек Бекжан Бауыржанұлы» ЖК</t>
  </si>
  <si>
    <t>"Creative Innovations"ЖШС</t>
  </si>
  <si>
    <t xml:space="preserve">1. Атқарылған жұмыс туралы ББ есебі; 
2. Камералдық бақылау туралы хабарлама.
</t>
  </si>
  <si>
    <t>021140002332</t>
  </si>
  <si>
    <t>«DANAY CONSTRUCTION»  ЖШС</t>
  </si>
  <si>
    <t xml:space="preserve"> Алматы қ,  МАМЫР  ы/а,  КЕРУЕНТАУ көш.,  2/2  үй</t>
  </si>
  <si>
    <t>ЖШС «CommerceFactor»</t>
  </si>
  <si>
    <t>090540001031</t>
  </si>
  <si>
    <t>Алматы қ.,  "Орбита-1"., 21А үй</t>
  </si>
  <si>
    <t xml:space="preserve"> Алматы қ., Толе Би к-сі, 180 "Б", оф.2</t>
  </si>
  <si>
    <t>1.Дебиторлық берешек бойынша шешімдер қабылдау.</t>
  </si>
  <si>
    <t>87759888555, nazarov.rashidin@gmail.com</t>
  </si>
  <si>
    <t>«МагиС Трэйд» ЖШС</t>
  </si>
  <si>
    <t>120140008994.</t>
  </si>
  <si>
    <t>Алматы қ., Джандосов көш.,98 үй,407 пәтер.</t>
  </si>
  <si>
    <t xml:space="preserve">ТОО «Алмарасан-XXI век» </t>
  </si>
  <si>
    <t>100240017626</t>
  </si>
  <si>
    <t>12 00</t>
  </si>
  <si>
    <t xml:space="preserve">ТОО «МаркоСтандарт» </t>
  </si>
  <si>
    <t>11 00</t>
  </si>
  <si>
    <t xml:space="preserve">ТОО «АлатауТеле.com» БИН 120640003644 </t>
  </si>
  <si>
    <t xml:space="preserve">120640003644 </t>
  </si>
  <si>
    <t>8 (705) 292-22-02;   +7 (727) 313-25-34; kz.bankrot@gmail.com</t>
  </si>
  <si>
    <t>сағат 09.00-ден 17.30-ға дейін, басқарушыға материалдармен танысудың қажетті уақыты туралы алдын ала хабарлаған</t>
  </si>
  <si>
    <t>1. Банкроттықты басқарушыға негізгі сыйақы мөлшерін анықтау.</t>
  </si>
  <si>
    <t>Алматы қ., Алатау ауданы, Отрар к., 10</t>
  </si>
  <si>
    <t xml:space="preserve">070340024624 </t>
  </si>
  <si>
    <t>"TriNiti Exploration" ЖШС</t>
  </si>
  <si>
    <t>091140008255</t>
  </si>
  <si>
    <t xml:space="preserve"> "Асылтас строй KZ" ЖШС</t>
  </si>
  <si>
    <t>Алматы қ, Өжет ықшам ауданы, Ауэзов көшесі, 6/1 үй</t>
  </si>
  <si>
    <t>1. Банкроттықты басқарушыға уәкілетті орган белгілеген шекте негізгі сыйақы мөлшерін айқындау және банкроттық рәсімін жүргізуге байланысты басқа әкімшілік шығыстарды шартпен бекіту.</t>
  </si>
  <si>
    <t>"Юрченко М.Ю." ЖК</t>
  </si>
  <si>
    <t>700620300502</t>
  </si>
  <si>
    <t>Алматы қаласы, Орбита-2 шағынауданы, 1 үй, 50 пәтер</t>
  </si>
  <si>
    <t>1) Есепті кезең үшін төлеуге жататын әкімшілік шығыстардың сомаларын көрсете отырып, банкроттықты басқарушының жұмыс нәтижелері туралы есебі;
2) Мүліктік массаны түгендеу туралы есептегі өзгерістерді қарау;
3) Мүліктік массаны бағалау және оны бағалаушыны таңдау туралы шешім қабылдау.</t>
  </si>
  <si>
    <t>«Ким А.В.» ЖК</t>
  </si>
  <si>
    <t>Алматы қ., Жетісу -2 ы/а, 27 ұй, 31 пәтер.</t>
  </si>
  <si>
    <t>Алматы қаласы, Құлағер ы/а, 59 ұй, 4</t>
  </si>
  <si>
    <t xml:space="preserve">Қорытынды есепті бекіту туралы </t>
  </si>
  <si>
    <t>күн тәртібіндегі мәселені қарау үшін қажетті материалдар кредиторларға тікелей жиналыста беріледі</t>
  </si>
  <si>
    <t>821002300926</t>
  </si>
  <si>
    <t>8-701-718-01-17, a.bahita@mail.ru</t>
  </si>
  <si>
    <t>1.Банкроттық рәсімін жүргізу мерзімін ұзартуға келісім беру.</t>
  </si>
  <si>
    <t xml:space="preserve">Алматы қ., Қ.Сатпаева көш., 2 үй, 18 кеңсе </t>
  </si>
  <si>
    <t>Алматы қ., Н. Назарбаев даң, 10А/185 үй</t>
  </si>
  <si>
    <t>040440008096</t>
  </si>
  <si>
    <t>"Мега Центр Инвест" ЖШС</t>
  </si>
  <si>
    <t>Алматы қ., Қ. Сатпаев көш., 2 үй, 18 кеңсе</t>
  </si>
  <si>
    <t>Алматы қ. Достық даң, 160 үй</t>
  </si>
  <si>
    <t>061240003582</t>
  </si>
  <si>
    <t>"Холдинг KUAT- Инвест" ЖШС</t>
  </si>
  <si>
    <t>Алматы қ., Қ.Сатпаев көш., 2 үй, 18 кеңсе</t>
  </si>
  <si>
    <t>Алматы қ., Брусиловский көш, 167 үй, 258 пәтер</t>
  </si>
  <si>
    <t>720518400191</t>
  </si>
  <si>
    <t>"Кенжебаева А.О."  ЖК</t>
  </si>
  <si>
    <t>Almaty q., Buqar Jyraý jelekjol, 23 úı</t>
  </si>
  <si>
    <t>«BDO IT Consulting» JSHS</t>
  </si>
  <si>
    <t>* Банкроттықты басқарушының атқарылған жұмыс туралы есебі;
* "DelSot"ЖШС кепілдік хатын қарау және шешім қабылдау;
* Өндіріп алу мүмкін емес дебиторлық берешекті есептен шығару;
* Есепті ай үшін төлеуге жататын әкімшілік шығыстардың сомаларын бекіту.</t>
  </si>
  <si>
    <t>Қазақстан, Алматы қаласы, Бостандық ауданы, Даңғылы
Әл-Фараби, үй 45, т.е.б. 26, пошта индексі 050040</t>
  </si>
  <si>
    <t>070940023023</t>
  </si>
  <si>
    <t>"Cumbre Construction" (Камбре Констракшн) ЖШС</t>
  </si>
  <si>
    <t>Алматы қаласы, Медеу ауданы, Коперник көшесі, 130 ғимарат, No217 кабинет</t>
  </si>
  <si>
    <t>180840032349</t>
  </si>
  <si>
    <t>ЖШС «Фора company»</t>
  </si>
  <si>
    <t>Алматы қ., Жібек Жолы көшесі, 50/2/30, "Квартал" БО, 5 қабат, с блогы, 536 пәтер</t>
  </si>
  <si>
    <t>100340002949</t>
  </si>
  <si>
    <t>ЖШС «Igetis»</t>
  </si>
  <si>
    <t xml:space="preserve">Алматы қ., Сейфуллина даң., 597А үй, 402 кеңсе </t>
  </si>
  <si>
    <t>Almaty q., Seıfýllın dańǵyly, 597a úı, 402 keńse</t>
  </si>
  <si>
    <t>Almaty q., Tóle bı k-si, 277 úı, 305 keńse</t>
  </si>
  <si>
    <t>«BPA International» JSHS</t>
  </si>
  <si>
    <t xml:space="preserve"> "Монолит проф" ЖШС</t>
  </si>
  <si>
    <t xml:space="preserve"> Алматы қ-сы.  Есенова, 15/3 үй</t>
  </si>
  <si>
    <t xml:space="preserve">Дебиторлық берешекті есептен шығару. қорытынды есепті бекіту </t>
  </si>
  <si>
    <t xml:space="preserve"> "CarBigBuilding" ЖШС</t>
  </si>
  <si>
    <t>120540006823</t>
  </si>
  <si>
    <t>Алматы қ., Жароков көш., 217Б ұй.</t>
  </si>
  <si>
    <t xml:space="preserve"> Алматы қ. ,Айманов к.,191 ұй, 404 каб.</t>
  </si>
  <si>
    <t xml:space="preserve">1.Мүліктік мүлікті түгендеу 2.Мүлікті қайтару және кейіннен банкроттың мүліктік массасына енгізу бойынша талап қою жумыстарын жүргізу 3.Мүліктік массаға қатысты атқарылған жумыстар туралы есеп 4.Өткізу жоспарын бекіту 5. Көлік қуралдарын есептен шығару.  </t>
  </si>
  <si>
    <t>наименование, юридический адрес должника</t>
  </si>
  <si>
    <t>дата, время и место проведения комитета кредиторов</t>
  </si>
  <si>
    <t>повестка дня комитета кредиторов</t>
  </si>
  <si>
    <t>порядок ознакомления с материалами, подлежащими рассмотрению комитета кредиторов.</t>
  </si>
  <si>
    <t>г. Алматы, пр. Достык д. 105, оф. 400А;</t>
  </si>
  <si>
    <t>«21».05.2025 г. в 17 часов 00 минут</t>
  </si>
  <si>
    <t xml:space="preserve">Г Алматы, пр. Достык 136 </t>
  </si>
  <si>
    <r>
      <t>1</t>
    </r>
    <r>
      <rPr>
        <sz val="12"/>
        <color rgb="FF000000"/>
        <rFont val="Calibri"/>
        <family val="2"/>
        <charset val="204"/>
      </rPr>
      <t xml:space="preserve"> отчет о результатах работы с указанием сумм административных расходов, подлежащих оплате за отчетный месяц</t>
    </r>
    <r>
      <rPr>
        <sz val="12"/>
        <color theme="1"/>
        <rFont val="Calibri"/>
        <family val="2"/>
        <charset val="204"/>
      </rPr>
      <t xml:space="preserve"> </t>
    </r>
  </si>
  <si>
    <t>С материалами можно ознакомиться непосредственного на заседании комитета кредиторов</t>
  </si>
  <si>
    <t xml:space="preserve">101040018808 </t>
  </si>
  <si>
    <t xml:space="preserve">1 отчет о результатах работы с указанием сумм административных расходов, подлежащих оплате за отчетный месяц </t>
  </si>
  <si>
    <t xml:space="preserve"> «MAER ROAD» ЖШС</t>
  </si>
  <si>
    <r>
      <t>ТОО "</t>
    </r>
    <r>
      <rPr>
        <sz val="12"/>
        <color rgb="FF000000"/>
        <rFont val="Times New Roman"/>
        <family val="1"/>
        <charset val="204"/>
      </rPr>
      <t xml:space="preserve">"Нурдаулет Б&amp;К» </t>
    </r>
  </si>
  <si>
    <t xml:space="preserve">БИН </t>
  </si>
  <si>
    <t>Алматы к,  МЕДЕУСКИЙ а-ны,  ВАЛИХАНОВА к/ ЖИБЕК ЖОЛЫ к, 64/47</t>
  </si>
  <si>
    <t>«21».05.2025 г. в 12 часов 00 минут</t>
  </si>
  <si>
    <r>
      <t>2</t>
    </r>
    <r>
      <rPr>
        <sz val="12"/>
        <color rgb="FF000000"/>
        <rFont val="Times New Roman"/>
        <family val="1"/>
        <charset val="204"/>
      </rPr>
      <t xml:space="preserve"> отчет о результатах работы с указанием сумм административных расходов, подлежащих оплате за отчетный месяц</t>
    </r>
  </si>
  <si>
    <t>061140005344</t>
  </si>
  <si>
    <t xml:space="preserve">г. Алматы , ул. ВАЛИХАНОВА , ЖИБЕК ЖОЛЫ , д. 64/47 </t>
  </si>
  <si>
    <t>г.Алматы, ул Панфилова 110</t>
  </si>
  <si>
    <t>1 . Подписание договора с кредиторами, 2 отчет о результатах работы с указанием сумм административных расходов, подлежащих оплате за отчетный месяц</t>
  </si>
  <si>
    <t>«Нурдаулет Б&amp;К» ЖШС</t>
  </si>
  <si>
    <t>Almaty q., Abylaı han dańǵyly, 55 úı, 258 keńse</t>
  </si>
  <si>
    <t>«Компания Отау-құрылыc LTD» JSHS</t>
  </si>
  <si>
    <t xml:space="preserve">200840010700 </t>
  </si>
  <si>
    <t xml:space="preserve">Алматы қ., Жетісу ауданы, Құлагер ш.а., 9 үй, оф.47 б </t>
  </si>
  <si>
    <t>Алматы қ., Жетісу ауданы, Абылай хан даңғылы, 2 ғимарат, Аламаты ҚДР Жетісу ауданы бойынша Мемлекеттік кірістер басқармасының ғимараты</t>
  </si>
  <si>
    <t>1. 2025 жылғы наурыз айындағы жұмыс нәтижелері туралы есеппен танысу;
2. 2025 жылғы сәуір айына арналған банкроттық рәсіміндегі әкімшілік шығыстарды бекіту;
3. Камералдық бақылау хабарламаларын орындау.</t>
  </si>
  <si>
    <t xml:space="preserve">тел.: +7 (747) 051-91-44, эл. почта: mer.kassenov@gmail.com
</t>
  </si>
  <si>
    <t xml:space="preserve"> "Жоламан Строй Сервис" ЖШС</t>
  </si>
  <si>
    <t xml:space="preserve">                                                                                                                                                                 1. Банкроттың мүлкін тікелей сату туралы шешім қабылдау;</t>
  </si>
  <si>
    <t>"Q TELECOM" АК</t>
  </si>
  <si>
    <t xml:space="preserve">.210740012110 </t>
  </si>
  <si>
    <t xml:space="preserve">Алматы қ., Самгау м., Ырысты к., 46/2Аү. 
</t>
  </si>
  <si>
    <t xml:space="preserve">Алматы қ., Жамбыл к. 114/85 блок А оф.205 </t>
  </si>
  <si>
    <t>1) банкроттықты басқарушы лауазымына кандидатты таңдау; 
2) кредиторлар комитетiнiң санын айқындау және оның құрамын, кредиторлар комитетiнiң төрағасын бекiту;
3) кредиторлар комитетiнiң жұмысы туралы ереженi бекiту;
4) уәкілетті орган белгілеген шектерде банкроттықты басқарушының негізгі сыйақысының мөлшерін айқындау.</t>
  </si>
  <si>
    <t>Алматы к,  Жамбыл к. 114/85 блок А оф.205</t>
  </si>
  <si>
    <t xml:space="preserve">Алматы қаласы, Ауэзов ауданы, Қабдолов көшесі, 1/8 уй
</t>
  </si>
  <si>
    <t>060140026601</t>
  </si>
  <si>
    <t>"Жарнама АБК ЛТД" ЖШС</t>
  </si>
  <si>
    <t>87074760770, kz.bankrot@mail.ru</t>
  </si>
  <si>
    <t>Алматы облысы, Карасай ауданы, Таусамалы а.о., Акжар ауылы, Даулет Керей көшесі, 3 үй</t>
  </si>
  <si>
    <t>941240000054</t>
  </si>
  <si>
    <t>ЖШС «РИФ»</t>
  </si>
  <si>
    <t>1)  Банкроттық басқарушысының есеп беруі; 2) Бұрынғы басшысының субсидиарлық жауапкершілікке тарту туралы  құқығына ие болу, баланстан шешу немесе кредиторларға  пропорциналды ауыстыру туралвы сұрағын шешу; 3) ЖШС "ДОС ХХІ "  қорытынды есепті тарту балансын  келістіру туралы.</t>
  </si>
  <si>
    <t>Алматы қ., Шұғыла ш.,а., 347/2 үй, Алматы қаласының Наурызбай ауданының Мемлекеттік кірістер басқармасы</t>
  </si>
  <si>
    <t>06.05.2025</t>
  </si>
  <si>
    <t>040906, Қазақстан  Республикасы, Алматы қаласы, Наурызбай ауданы, Ақжар ш.а., Егінсу к-сі, 35/1 үй</t>
  </si>
  <si>
    <t>030740007582</t>
  </si>
  <si>
    <t>ЖШС "ДОС ХХІ "</t>
  </si>
  <si>
    <t xml:space="preserve"> г. Алматы, Төле би көш.,, 180 "Б", оф.2</t>
  </si>
  <si>
    <t>Алматы қ., Бостандық ауданы, Жароков көш., 39А үй</t>
  </si>
  <si>
    <t xml:space="preserve">170440028909 </t>
  </si>
  <si>
    <t>«Полимер Сервис» ЖШС</t>
  </si>
  <si>
    <t>1. Мүлікті баланстық құны бойынша электрондық аукционға қою туралы шешім қабылдау.</t>
  </si>
  <si>
    <t>Алматы қ., Медеу ауданы, Қонаев көшесі, 119/47, 6 кеңсе</t>
  </si>
  <si>
    <t>120440002699</t>
  </si>
  <si>
    <t>«ATLAS ASIA EXPRESS» ЖШС</t>
  </si>
  <si>
    <t xml:space="preserve"> «BillboardVideo Digital Broadcast» ЖШС </t>
  </si>
  <si>
    <t>ҚР, Алматы қаласы, Жандосов көшесі, үй 36, н.п. 105</t>
  </si>
  <si>
    <t>160140019124</t>
  </si>
  <si>
    <t>«Best invest KZ» ЖШС</t>
  </si>
  <si>
    <t>ҚР, Алматы қ., 3-Ақсай ықа, 8 үй, 55 пәтер</t>
  </si>
  <si>
    <t>мерзімді ұзарту</t>
  </si>
  <si>
    <t>"Каспийское Технологическое Решение" ЖШС</t>
  </si>
  <si>
    <t>080340002823</t>
  </si>
  <si>
    <t>Алматы қ., Гайдар көш, 62 ұй 15 пәт.</t>
  </si>
  <si>
    <t>Алматы қ.,  Абылайхан даң 93/95 , 211 каб.</t>
  </si>
  <si>
    <t xml:space="preserve">1.Талапкерді ауыстыру. </t>
  </si>
  <si>
    <t>20.05.2025 ж.</t>
  </si>
  <si>
    <t>100240009080</t>
  </si>
  <si>
    <t xml:space="preserve">
1) Банкроттық басқарушының есебі.                                                                                                                                                          </t>
  </si>
  <si>
    <t xml:space="preserve">
1. банкроттықты басқарушының есебі.                                                                                                                                                                                                                         2. Уақытша менеджерді таңдау:
* "City plus"ЖШС, 
* "Прайд" корпорациясы " ЖШС,
* ЖШС "Partnership.com",
* "KUT GROUP" ЖШС.
3. "Fair – Trade" ЖШС-мен 07.02.2025 ж. №7527-24-00-2/16989-1 атқару парағы және Алматы қ. СМЭС 06.12.2024 ж. №7527-24-00-2/16989 шешімі бойынша талап ету құқығын беру үшін талап ету құқығын беру шартын келісу және қол қою, жалғыз кредиторға, акционерлік қоғам атынан "Үлбі металлургия зауыты", банкроттық рәсімін аяқтау үшін және "NUR MN GROUP" ЖШС тарату БСН 180540016207                                                      </t>
  </si>
  <si>
    <t xml:space="preserve">
1. Банкроттықты басқарушының банкроттық рәсімінің барысы туралы есебі.                                                                                                                                                2. Борышкердің мүлкін тікелей сатуды келісу және бекіту: 
1.Мемлекеттік тіркеу үшін жартылай тіркеме. нөмірлер: 4551AS; 
2. Зил ММЗ 4502. тіркеу №a893fk.
баға бойынша, "Maxars" ЖШС-нің бағалау туралы есебіне сәйкес БСН 140340011678, банкроттық өндірісте қаражаттың болмауы себебінен, электрондық сауда порталы арқылы мүлікті өткізу бойынша шығыстарды төлеу үшін.                                                 </t>
  </si>
  <si>
    <t>1. Банкроттықты басқарушымен шарт жасасу 2. Банкроттық рәсімін жүргізу жөніндегі іс-шаралар жоспарын бекіту</t>
  </si>
  <si>
    <t>Алматы қ, Төлеби к, 189l, 510/1 офис</t>
  </si>
  <si>
    <t>Алматы қ, Алмалы ы/ а, Курмангазы, 98/71</t>
  </si>
  <si>
    <t>"Учебно-клинический центр"  ЖШС</t>
  </si>
  <si>
    <t>1. Банкроттық жөніндегі басқарушының есебі және әкімшілік шығыстарды бекіту;
2. «Восток-СтройГрупп» ЖШС-нің қорытынды есебін және тарату балансын келісу.</t>
  </si>
  <si>
    <t>Алматы қ., Абылай-хан д-лы, 2</t>
  </si>
  <si>
    <t>1.Банкроттықты басқарушының есебі, 
2. Есепті кезеңге төленетін әкімшілік шығыстар сомасын бекіту туралы шешім;
2.Банкроттық рәсімінің мерзімін ұзарту.</t>
  </si>
  <si>
    <t>жұмыс күндері сағат 10:00-ден 18:00-ге дейін. материалдарды қарау үшін қажетті уақытты алдын ала хабарлаңыз.</t>
  </si>
  <si>
    <t xml:space="preserve">
1. Жасалған жұмыс туралы есеп                                                                                                                                                       2. Әкімшілік шығыстарды бекіту</t>
  </si>
  <si>
    <t>«GOLD EURASIA CORPORATION» ЖШС</t>
  </si>
  <si>
    <t>030940009655</t>
  </si>
  <si>
    <t>Алматы қ., Кудерина көш., 65 Б үй</t>
  </si>
  <si>
    <t>Алматы қ., Толе би, көш., 180 "Б", оф.2</t>
  </si>
  <si>
    <t>1) атқарылған жұмыс туралы есеп;
2) ББ әкімшілік шығыстарын бекіту; 3) банкроттық рәсімінің мерзімдерін ұзарту.</t>
  </si>
  <si>
    <t xml:space="preserve">1. 2025 жылдың наурыз айынан мамыр айына есепті мезгілде төлеуге жататын әкімшілік шығыстардың сомаларын бекіту.  
</t>
  </si>
  <si>
    <t>30.05.2025</t>
  </si>
  <si>
    <t xml:space="preserve">1. Банкроттықты басқарушының жұмыс нәтижелері туралы есебі.
2. Төлеуге жататын әкімшілік шығыстардың сомаларын бекіту.
</t>
  </si>
  <si>
    <t>1, Банкроттықты сенiм бiлдiрушi жұмысының нәтижелерi туралы есеп;
2, Төлеуге жататын әкiмшiлiк шығыстардың сомаларын бекiту.</t>
  </si>
  <si>
    <t>«Окта» ЖШС</t>
  </si>
  <si>
    <t>.100740002319</t>
  </si>
  <si>
    <t xml:space="preserve">Алматы қаласы, Жетісу ауданы, Бродский көшесі, 37А үй  </t>
  </si>
  <si>
    <t>атқарылған жұмыс туралы есеп</t>
  </si>
  <si>
    <t xml:space="preserve"> "Гарант-Алима" ЖШС</t>
  </si>
  <si>
    <t>.130740007850</t>
  </si>
  <si>
    <t>АЛМАТЫ ҚАЛАСЫ, ТҮРКСІБ АУДАНЫ,
СҮЙІНБАЙ КӨШЕСІ, 222 В ғимарат</t>
  </si>
  <si>
    <t xml:space="preserve"> «Вираж-Логистик» ЖШС</t>
  </si>
  <si>
    <t xml:space="preserve">Алматы қаласы, Жетісу ауданы, коммуналдық көшесі, 2 үй,,  </t>
  </si>
  <si>
    <t>170840009045</t>
  </si>
  <si>
    <t xml:space="preserve"> "PRO Lifter"  ЖШС                                                                      </t>
  </si>
  <si>
    <t xml:space="preserve"> Алматы қ , Красногорская көш, 69в үй</t>
  </si>
  <si>
    <t xml:space="preserve">1. Банкроттық басқарушынын есебі  2.Банкроттық шаруашылығынын мерзімің узарту </t>
  </si>
  <si>
    <t>Алматы қ., Мақатаев к-сі, 127/3 үй,  203 кеңсе.</t>
  </si>
  <si>
    <t xml:space="preserve">1. Банкроттықты басқарушының жұмыс нәтижелері туралы есебі
2. Төлеуге жататын әкімшілік шығыстардың сомасын қарау және бекіту.                                                  </t>
  </si>
  <si>
    <t xml:space="preserve">1. Банкроттықты басқарушының жұмыс нәтижелері туралы есебі
2. Төлеуге жататын әкімшілік шығыстардың сомасын қарау және бекіту.    
3. Мүліктік массаның нарықтық құнын бағалау туралы есеп
4. Мүліктік массаны сату тәсілін таңдау, мүлікті сату жоспарын бекіту
</t>
  </si>
  <si>
    <t xml:space="preserve">1. Банкроттықты басқарушының жұмыс нәтижелері туралы есебі
2. Төлеуге жататын әкімшілік шығыстардың сомасын қарау және бекіту.     </t>
  </si>
  <si>
    <t>1. Банкроттықты басқарушының жұмыс нәтижелері туралы есебі
2. Төлеуге жататын әкімшілік шығыстардың сомасын қарау және бекіту.</t>
  </si>
  <si>
    <t>«Feza Almaty»  ЖШС</t>
  </si>
  <si>
    <t>061040003097</t>
  </si>
  <si>
    <t>Алматы қ., Жетісу ауданы, Сүйінбай даңғылы, 66Б үй</t>
  </si>
  <si>
    <t>«Строительная фирма «Энергожилстрой»  ЖШС</t>
  </si>
  <si>
    <t>921040000787</t>
  </si>
  <si>
    <t>Алматы қ., Жетісу ауданы, Макаренко к-сі , 60 үй</t>
  </si>
  <si>
    <t>«SUNTEC»   ЖШС</t>
  </si>
  <si>
    <t>170740008231</t>
  </si>
  <si>
    <t>Алматы қ.,  к-сі Булқушева, 4 Е үй</t>
  </si>
  <si>
    <t xml:space="preserve">1. Банкроттықты басқарушының жұмыс нәтижелері туралы есебі
2. Төлеуге жататын әкімшілік шығыстардың сомасын қарау және бекіту.                                     3. Борышкердің өндіріп алуға мүмкін емес дебиторлық берешегінің сомасын бекіту   </t>
  </si>
  <si>
    <t>«Drobot Trade Company»   ЖШС</t>
  </si>
  <si>
    <t>210940002696.</t>
  </si>
  <si>
    <t>Алматы қ.,  Черновицкая к, 82 үй</t>
  </si>
  <si>
    <t xml:space="preserve">1. Банкроттықты басқарушының жұмыс нәтижелері туралы есебі
2. Төлеуге жататын әкімшілік шығыстардың сомасын қарау және бекіту.                                        </t>
  </si>
  <si>
    <t>18-00</t>
  </si>
  <si>
    <t>1. Банкроттықты басқарушының жұмыс нәтижелері туралы есебі
2. Төлеуге жататын әкімшілік шығыстардың сомасын қарау және бекіту.                                   3. Қорытынды есепті және тарату балансын келісу</t>
  </si>
  <si>
    <t>«АНЦ»   ЖШС</t>
  </si>
  <si>
    <t>980540005040</t>
  </si>
  <si>
    <t>Алматы қ.,  Достық даңғылы, 44 үй</t>
  </si>
  <si>
    <t>1.  Қорытынды есепті және тарату балансын келісу</t>
  </si>
  <si>
    <t xml:space="preserve">1. Банкроттықты басқарушының жұмыс нәтижелері туралы есебі
2. Төлеуге жататын әкімшілік шығыстардың сомасын қарау және бекіту.                                   </t>
  </si>
  <si>
    <t>«IC group service»   ЖШС</t>
  </si>
  <si>
    <t>060540001303</t>
  </si>
  <si>
    <t>Алматы қ.,  к-сі Гете, уй 175 Б</t>
  </si>
  <si>
    <t>«НАСЫЛ ФАРМ»  ЖШС</t>
  </si>
  <si>
    <t>130840007458</t>
  </si>
  <si>
    <t>Алматы қ.,  к-сі Тракт Илийский, 9</t>
  </si>
  <si>
    <t xml:space="preserve">1. Банкроттықты басқарушының жұмыс нәтижелері туралы есебі
2. Төлеуге жататын әкімшілік шығыстардың сомасын қарау және бекіту.                                     3. Борышкердің өндіріп алуға мүмкін емес дебиторлық берешегінің сомасын бекіту              4.  Қорытынды есепті және тарату балансын келісу                             </t>
  </si>
  <si>
    <t xml:space="preserve">1. Банкроттықты басқарушының жұмыс нәтижелері туралы есебі
2. Төлеуге жататын әкімшілік шығыстардың сомасын қарау және бекіту.                            3. Қорытынды есепті және тарату балансын келісу                                                             </t>
  </si>
  <si>
    <t xml:space="preserve">1. Банкроттықты басқарушының жұмыс нәтижелері туралы есебі
2. Төлеуге жататын әкімшілік шығыстардың сомасын қарау және бекіту.                                                                 </t>
  </si>
  <si>
    <t xml:space="preserve">1. Банкроттықты басқарушының жұмыс нәтижелері туралы есебі
2. Төлеуге жататын әкімшілік шығыстардың сомасын қарау және бекіту.
</t>
  </si>
  <si>
    <t>Алматы қаласы, Райымбек даңғылы, 348/4 үй</t>
  </si>
  <si>
    <t>1. Конкурстық басқарушымен шарт жасасу 
2. Банкроттық рәсімдерін жүргізу жөніндегі іс-шаралар жоспарын бекіту.</t>
  </si>
  <si>
    <t>Кредитордың кредиторлар жиналысында қаралатын материалдармен танысуы қажет болған жағдайда жұмыс күндері сағат 09.00-ден 17.00-ге дейін үзіліссіз жүзеге асырылады.</t>
  </si>
  <si>
    <t>181940036583</t>
  </si>
  <si>
    <t>г. Алматы, Медеуский район, микрорайон Кок-Тобе, ул. Сагадат Нурмагамбетов, дом 71</t>
  </si>
  <si>
    <t>Г. Алматы, ул. Муратбаева, дом 186, кв. 8</t>
  </si>
  <si>
    <t>тел:  8 702 888 40 17, lyailya.77@mail.ru</t>
  </si>
  <si>
    <t>«Global Resourse Company» ЖШС</t>
  </si>
  <si>
    <t xml:space="preserve"> "Smart Merchandising"  ЖШС</t>
  </si>
  <si>
    <t>1. Банкроттық басқарушысынын өткшзген жумысы туралы есебі</t>
  </si>
  <si>
    <t xml:space="preserve"> Алматы қаласы ,Зорге көш.,9А үй</t>
  </si>
  <si>
    <t xml:space="preserve"> "Нортон Трейд"  ЖШС                                                                      </t>
  </si>
  <si>
    <t>"Еңсекбай" ЖК</t>
  </si>
  <si>
    <t>860606403053</t>
  </si>
  <si>
    <t xml:space="preserve">Қазақстан Республикасы, Алматы қаласы, Алатау ауданы, Таусоғар көшесі, 32 үй.
 </t>
  </si>
  <si>
    <t>Алматы қ., Мақатаев к-сі, 127/3 үй, 203 кеңсе.</t>
  </si>
  <si>
    <t>1.   Қорытынды есепті және тарату балансын келісу</t>
  </si>
  <si>
    <t xml:space="preserve"> 1. Банкроттықты басқарушының жұмыс нәтижелері туралы есебі
2. Төлеуге жататын әкімшілік шығыстар сомасын қарау және бекіту.  </t>
  </si>
  <si>
    <t>1. Банкроттықты басқарушының жұмыс нәтижелері туралы есебі
2. Төлеуге жататын әкімшілік шығыстар сомасын қарау және бекіту.                                            3. Банкроттың мүліктік массасын түгендеу туралы есепті қарау</t>
  </si>
  <si>
    <t>"Elit Home" ЖШС</t>
  </si>
  <si>
    <t xml:space="preserve"> 221240025288  </t>
  </si>
  <si>
    <t xml:space="preserve">Алматы қаласы, Достық даңғылы, 308/31 уй
</t>
  </si>
  <si>
    <t>«Ақ-Асар халықаралық қайырымдылық қоры» ҚҚ</t>
  </si>
  <si>
    <t>к.Алматы, Қазыбек би, 20</t>
  </si>
  <si>
    <t>Алматы, көш. Панфилова 110, 2 блок, 229 ауд.</t>
  </si>
  <si>
    <t>1. «Ақ-Асар» халықаралық қайырымдылық қорының банкроттық рәсімінің мерзімін ұзарту</t>
  </si>
  <si>
    <t>90840002318</t>
  </si>
  <si>
    <t>"Asia-Nur 2050" ЖШС</t>
  </si>
  <si>
    <t>170340027729</t>
  </si>
  <si>
    <t>Алматы қ., Богенбай батыр көш, 241 ұй.</t>
  </si>
  <si>
    <t xml:space="preserve">  «Абдуллаева» ЖК</t>
  </si>
  <si>
    <t>860121400161</t>
  </si>
  <si>
    <t>Алматы қ., Раимбек дан, 212В</t>
  </si>
  <si>
    <t>Алматы қ.,  Богенбай батыр көш 132 , 107 каб.</t>
  </si>
  <si>
    <t xml:space="preserve">1.Жасалған жұмыс туралы есеп                                                                          2.Төленуге тиісті әкімшілік шығыстар сомасын бекіту.                                     </t>
  </si>
  <si>
    <t>"Global Food Corporation" ЖШС</t>
  </si>
  <si>
    <t xml:space="preserve">Алматы қ., Толе би көш, 155 ұй. </t>
  </si>
  <si>
    <t>11-30</t>
  </si>
  <si>
    <t xml:space="preserve">
1. Жасалған жұмыс туралы есеп                                                                                             2. Әкімшілік шығыстарды бекіту</t>
  </si>
  <si>
    <t>«Aksha Production» ЖШС</t>
  </si>
  <si>
    <t xml:space="preserve">170640026523 </t>
  </si>
  <si>
    <t>Алматы қ., Жетісу ауданы, Шелихов көш-сі., 79</t>
  </si>
  <si>
    <t>1) Атқарылған жұмыс туралы есеп;
2) Банкроттық рәсімін ұзарту.</t>
  </si>
  <si>
    <t>«Alpha Technologies» ЖШС</t>
  </si>
  <si>
    <t xml:space="preserve">180340016864 </t>
  </si>
  <si>
    <t>Алматы қ., Жетісу ауданы, Сүйібай даңғ..  89Б, 2.15</t>
  </si>
  <si>
    <t>«Samay Machinery» ЖШС</t>
  </si>
  <si>
    <t>020840013083</t>
  </si>
  <si>
    <t>Алматы қ., Жетісу ауданы, Коммунальная көш., 4</t>
  </si>
  <si>
    <t xml:space="preserve"> «Smart Cargo Solutions (Смарт Карго Солюшинс)» ЖШС</t>
  </si>
  <si>
    <t>141240016093</t>
  </si>
  <si>
    <t>Алматы қ., Сейфуллин д., 350</t>
  </si>
  <si>
    <t>Қорытынды есепті келісу</t>
  </si>
  <si>
    <t>АЛМАТЫ қаласы, Бостандық ауданы, Жандосов көшесі, 60а үй</t>
  </si>
  <si>
    <t>.172240010822</t>
  </si>
  <si>
    <t>"Alma Mode" ЖШС</t>
  </si>
  <si>
    <t xml:space="preserve">1. Банкроттық рәсімінің мерзімін ұзарту.
</t>
  </si>
  <si>
    <t xml:space="preserve">150740003445 </t>
  </si>
  <si>
    <t xml:space="preserve">  8 (727) 274-08-19</t>
  </si>
  <si>
    <t>«West Gas Energy» ЖШС</t>
  </si>
  <si>
    <t>Алматы қ, Айманова көш., 191 үй, 404 каб.</t>
  </si>
  <si>
    <t>Алматы қ,  ОРБИТА-2 ы/а ,  24 үй, 26 пәтер</t>
  </si>
  <si>
    <t xml:space="preserve">1. банкроттық басқарушы кондидатурасын таңдау.
</t>
  </si>
  <si>
    <t xml:space="preserve">1. банкроттық басқарушы міндеттерінен босату, және жаңа кондидатурасын таңдау.
</t>
  </si>
  <si>
    <t xml:space="preserve">  "Регион Промтехсервис" ЖШС</t>
  </si>
  <si>
    <t>Алматы қ, Сулейменова(Б.Дежнева) көш.,  17  үй</t>
  </si>
  <si>
    <t>Алматы қ,  Алтынсарина көш., 23 үй, кабинет 203.</t>
  </si>
  <si>
    <t>1.Банкроттық басқарушының атқарған жұмыстарының есебі.2.Төленуге жататын әкімшілік шығындарды бекіту.3.Ар-Мунай Сауда ЖШС нің есебінде тұрған, алайда жоқ 1 автокөлікті есептен шығару туралы шешім қабылдау.</t>
  </si>
  <si>
    <t>1. Лауазымды адамдарды (басшыны) субсидиарлық жауаптылыққа тартудың заңды негіздерінің болуы (болмауы) туралы;</t>
  </si>
  <si>
    <t>8702 350 41 80, kz.bankrot@mail.ru</t>
  </si>
  <si>
    <t>Алматы қ., 10-ықшам аудан, 5А үй, 52-кеңсе</t>
  </si>
  <si>
    <t xml:space="preserve">«Flexible Co.» ЖШС  </t>
  </si>
  <si>
    <t xml:space="preserve">Алматы к, Алмалы ауданы,  Желтоксан, 37, 216 "б" </t>
  </si>
  <si>
    <t>11/00</t>
  </si>
  <si>
    <t>банкроттық іс жүргізудің әкімшілік шығыстарының болуы, дебиторға талап қою құқығын басқаға беру, Қорытынды есепті келісу</t>
  </si>
  <si>
    <t xml:space="preserve">   1.Өндіріп алушыны атқару парағы бойынша ауыстыру туралы субсидиарлық жауапкершілікке тарту туралы мәселені қарау.
2.Банкроттық рәсімін ұзарту.</t>
  </si>
  <si>
    <t>161140015342</t>
  </si>
  <si>
    <t>910140000429</t>
  </si>
  <si>
    <t xml:space="preserve"> "БАЙТАК ИМПЕКС"  ЖШС </t>
  </si>
  <si>
    <t>1. «Петролеум Энерджи Трейд» ЖШС нің банкроттық рәсімінің мерзімін ұзарту</t>
  </si>
  <si>
    <t xml:space="preserve"> «Найза Құрылыс Плюс» ЖШС </t>
  </si>
  <si>
    <t>170440010311</t>
  </si>
  <si>
    <t xml:space="preserve">Алматы қ. 2 Заславский к-сі,  2б. </t>
  </si>
  <si>
    <t xml:space="preserve">уақыты 11-30 </t>
  </si>
  <si>
    <t>Алматы қ.Шолохов көшесі,14 үй, 2 қабатта , 221 бөлме</t>
  </si>
  <si>
    <t xml:space="preserve">1.Банкроттық басқарушының кандидатурасын  таңдау
</t>
  </si>
  <si>
    <t xml:space="preserve">Күн тәртібінің материалдарымен  жиналысқа 5 жұмыс қалғанда 9-00 ден 18-00 аралығында үзіліссіз  Алматы қ, Шолохов көшесі,14 үй, 2 қабатта , 221 бөлме танысуға болады.
Қосымша мәліметтерді төмендегі мекен-жайдан Алматы қ, Шолохов көшесі,14 үй, 2 қабатта , 221 бөлме, телефон 221-58-78 алуға болады.
</t>
  </si>
  <si>
    <t>020440004773</t>
  </si>
  <si>
    <t xml:space="preserve">1) принимается решение о проведении оценки имущества, за исключением заложенного имущества;
2) выбирается кандидатура банкротного управляющего из числа лиц, уведомления которых включены в реестр уведомлений лиц, имеющих право осуществлять деятельность администратора;
3) определяется численность и утверждаются состав комитета кредиторов, председатель комитета кредиторов;
4) утверждается регламент работы комитета кредиторов;
5) рассматривается отчет об инвентаризации имущественной массы банкрота;
6) принимается решение о продолжении (прекращении) деятельности банкрота.
</t>
  </si>
  <si>
    <t xml:space="preserve">  «М-ТРАНС»    ЖШС        </t>
  </si>
  <si>
    <t>Алматы қ, СЕЙФУЛЛИН көш. ,  180 үй</t>
  </si>
  <si>
    <t xml:space="preserve">Алматы қ,  Мынбаева көш., 46 үй, 123 , 1 кабинет </t>
  </si>
  <si>
    <t>«Каз Авто Бизнес» ЖШС</t>
  </si>
  <si>
    <t>140540019938</t>
  </si>
  <si>
    <t>Алматы қаласы, Алатау ауданы, Самгау шағын ауданы, Кайсар көшесі, 30 үй</t>
  </si>
  <si>
    <t>Алматы қ., Төле Би к-сі, 180 "Б" үй, оф. 2</t>
  </si>
  <si>
    <t>1)  камералдық бақылау бойынша хабарламаларды орындау.</t>
  </si>
  <si>
    <t>«мамонт инженеринг» ЖШС</t>
  </si>
  <si>
    <t>190340013009</t>
  </si>
  <si>
    <t>Алматы, Алатауский район, улица
 Майкопская, дом 36/1</t>
  </si>
  <si>
    <t xml:space="preserve">1. Борышкердің мүлкін тікелей сату мәселесін қарау.
2. Банкроттық рәсімінің мерзімін ұзарту туралы мәселені қарау.
</t>
  </si>
  <si>
    <t>1.Камералдық бақылау хабарламаларын орындау.</t>
  </si>
  <si>
    <t>Алматы қ, Айманов көш., 191 үй</t>
  </si>
  <si>
    <t>«Научно-производственная фирма «Данк» ЖШС</t>
  </si>
  <si>
    <t>"Creative Innovations" ЖШС</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</si>
  <si>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 банкротты жалғастыру (тоқтату) туралы шешім қабылданған жағдайда.                                                                                                 7) уақытша басқарушының сыйақысы бекітіледі.</t>
  </si>
  <si>
    <t>Кредиторлар жиналысы бейнеконференция байланысы арқылы өтеді. Бейнеконференцияға қосылу жөніндегі нұсқаулық электронды мекен-жайға жіберілген сұрауға жауап ретінде жіберіледі omasheva8@mail.ru</t>
  </si>
  <si>
    <t xml:space="preserve">КАЗАХСТАН РЕСПУБЛИКАСЫ, АЛМАТЫ қаласы, Жетысу ауданы, </t>
  </si>
  <si>
    <t>970506300245</t>
  </si>
  <si>
    <t>"Нұр-Болат" жеке кәсіпкер</t>
  </si>
  <si>
    <t>1. Банкроттықты басқарушының атқарылған жұмыс туралы есебі. 
2. Төлеуге жататын әкімшілік шығыстардың сомаларын бекіту.
3. Борышкердің мүлкін сату жоспарын бекіту.
4. Банкроттық рәсімінің мерзімін ұзарту туралы мәселені қарау.</t>
  </si>
  <si>
    <t xml:space="preserve"> «Интера ТМ»  ЖШС</t>
  </si>
  <si>
    <t xml:space="preserve">.190940012280
</t>
  </si>
  <si>
    <t xml:space="preserve">Алматы қ.,Тимирязева к., 42ү.  
</t>
  </si>
  <si>
    <t>Алматы қ.,  Жамбыл д. 114/85 оф.205</t>
  </si>
  <si>
    <t>1. Үстелдік аудит хабарламаларын орындау 2.Есепті кезең үшін төленуге жататын әкімшілік шығыстардың сомаларын бекіту</t>
  </si>
  <si>
    <t>Алматы к,  Жамбыл д. 114/85 оф.205</t>
  </si>
  <si>
    <t>1. Bankrottyq rásimin ótkizý merzimin uzartý;
2. Kameraldyq baqylaý habarlamasyn oryndaý.</t>
  </si>
  <si>
    <t>Almaty q., Seıfýllın dań., 597a úı, «Seifýllin» BO, 403 keńse</t>
  </si>
  <si>
    <t>Almaty q., Jandosov k-si, 5 úı, 16 páter</t>
  </si>
  <si>
    <t>111040016000</t>
  </si>
  <si>
    <t>«БАРЕТИМ» ЖШС</t>
  </si>
  <si>
    <t>1. Борышкердің өндіріп алу мүмкін емес дебиторлық берешек сомасын бекіту.
2. Қорытынды есепті келісу.</t>
  </si>
  <si>
    <t>8 747 453 55 99 kz.bankrot@gmail.com</t>
  </si>
  <si>
    <t>Almaty q., Seıfýllın dań., 597a úı, «Seifýllin» BO, 402 keńse</t>
  </si>
  <si>
    <t>Almaty q., ál-Farabı dań., 13 úı</t>
  </si>
  <si>
    <t>«Best Craft» JSHS</t>
  </si>
  <si>
    <t>970340000219</t>
  </si>
  <si>
    <t>8(705)292-22-02, 8(727)313-25-34
kz.bankrot@gmail.com</t>
  </si>
  <si>
    <t>Кредиторлар жиналысына ұсынылатын құжаттармен электрондық поштаға сұрау жіберу арқылы танысуға болады kz.bankrot@gmail.com</t>
  </si>
  <si>
    <t>1. Банкроттықты басқарушының өз қызметі және банкроттық рәсімінің барысы туралы есебі, әкімшілік шығыстарды бекіту;
2. Банкроттық рәсімін ұзарту.</t>
  </si>
  <si>
    <t>Ақмола облысы, Шортанды ауданы, Петровский а. о., Петровка а., Приречная көшесі, 3Б үй</t>
  </si>
  <si>
    <t>БСН 060140004482</t>
  </si>
  <si>
    <t xml:space="preserve">ЖШС «Astana Agro Group» </t>
  </si>
  <si>
    <t>1. Банкроттықты басқарушының қорытынды есебін келісу.</t>
  </si>
  <si>
    <t xml:space="preserve">1)банкроттың кепілде тұрмаған мүлкіне бағалау жүргізу туралы шешім қабылдау                                               2) уәкілетті органда тіркелген тұлғалардың ішінен банкроттық басқарушы кандидатура таңдалу және тағайындалу туралы;                                                                                                                                                                    3) кредиторлар комитетінің санын айқындау, құрамын қалыптастыру және бекіту;                                                                  4) кредиторлар комитетінің жұмыс регламентін бекіту;                                                                                                                                                                                      5). уақытша басқарушының мүлікті инвентаризациялау туралы есебін назарға алады                                                                                                    6) банкроттын   қызметін жалғастыру (тоқтату) туралы шешім қабылдайды.   </t>
  </si>
  <si>
    <t>Алматы қ.,Джамбула көшесі, үй 76/98, 202 кеңсе</t>
  </si>
  <si>
    <t>«MA-REN STROY» ЖШС</t>
  </si>
  <si>
    <t>Алматы қ., 114/85 блок А Жамбыл д. 205 оф.</t>
  </si>
  <si>
    <t>Қорытынды есепті және жою балансын қарау</t>
  </si>
  <si>
    <t>Алматы к,  114/85 блок А Жамбыл д. 205 оф.</t>
  </si>
  <si>
    <t xml:space="preserve"> «Alfa seven» ЖШС</t>
  </si>
  <si>
    <t>Алматы қ., Бостандық ауданы, ш / а. Көктем 3, 8 үй, 23 пәтер</t>
  </si>
  <si>
    <t>Алматы қ, Исаев к, 159 үй, 50 кеңседе</t>
  </si>
  <si>
    <t>1. "Alfa Seven" ЖШС банкроттықты басқарушының қорытынды есебін және тарату балансын келісу</t>
  </si>
  <si>
    <t>8-707-832-1425 kostina-n@mail.ru</t>
  </si>
  <si>
    <t xml:space="preserve">Банкроттық бойынша барлық құжаттармен танысам деген кредиторлар жұмыс күндері сағат 10-00 ден  бастап сағат 18-00 дейін алдын ала қалаған уақытында ескертіп келуге болады. </t>
  </si>
  <si>
    <t>Алматы қ., Ақкент ш/а., 32, 19 кеңсе</t>
  </si>
  <si>
    <t>Алматы қаласы, Наурызбай ауданы, Қалқаман ш/а, 8/1 үй.</t>
  </si>
  <si>
    <t>090740003223</t>
  </si>
  <si>
    <t>«OLIMP-StroyGroup» ЖШС</t>
  </si>
  <si>
    <t>"ASI Building" ЖШС</t>
  </si>
  <si>
    <t>050740007932</t>
  </si>
  <si>
    <t>Алматы к., Жамбыл көш. 114/85,  16 каб.</t>
  </si>
  <si>
    <t>Алматы к., Абылай хан данг. 93/95, 211 каб.</t>
  </si>
  <si>
    <t xml:space="preserve">
1.Жасалған жұмыс туралы есеп                                                                          2.Төленуге тиісті әкімшілік шығыстар сомасын бекіту.</t>
  </si>
  <si>
    <t>Қазақстан, Алматы қ.,  ЖИБЕК ЖОЛЫ даң,  64/47 үй 302-А  кеңсе</t>
  </si>
  <si>
    <t xml:space="preserve">110340014776 </t>
  </si>
  <si>
    <t>«Ақ-Қанат Алматы» ЖШС</t>
  </si>
  <si>
    <t>100640004946</t>
  </si>
  <si>
    <t xml:space="preserve"> 267 15 48</t>
  </si>
  <si>
    <t xml:space="preserve"> "COSMOS CONCRETE " ЖШС</t>
  </si>
  <si>
    <t>Алматы қ, Абылай хан даң 93/95 үй, кабинет 211.</t>
  </si>
  <si>
    <t>Алматы қ, БОГЕНБАЙ БАТЫР көш.,  150 үй 51 кеңсе</t>
  </si>
  <si>
    <t>"ДостыкКазТемир" ЖШС</t>
  </si>
  <si>
    <t>130240021690</t>
  </si>
  <si>
    <t xml:space="preserve">Алматы қ., Сатпаева көш, 30А ұй, 125 пәт. </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</si>
  <si>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6)банкроттың қызметін жалғастыру (тоқтату) туралы шешім қабылданады;
7) уақытша және банкроттык басқарушының негізгі сыйақысын төлеу мөлшерін анықтау</t>
  </si>
  <si>
    <t>«БингоЛот» ЖШС</t>
  </si>
  <si>
    <t>Алматы қ., көш. Байзақова, 202 пәтер. (кеңсе) 32</t>
  </si>
  <si>
    <t>Алматы қ, Исаев көшесі, 149 үй, 50 кеңседе</t>
  </si>
  <si>
    <t>* Банкроттың мүліктік массасын түгендеу туралы есепті қарау;
* Банкрот қызметін жалғастыру (тоқтату) туралы шешім қабылдау;
* Банкроттық басқарушының кандидатурасын таңдау;
* Кредиторлар комитетін құру туралы шешім қабылдау;
* Кредиторлар комитетінің санын анықтау және құрамын, кредиторлар комитетінің төрағасын бекіту;
* Кредиторлар комитетінің Регламентін бекіту;
* Банкроттықты басқарушыға негізгі сыйақыны төлеу мөлшерін анықтау.</t>
  </si>
  <si>
    <t>Материалдармен танысу бойынша күн тәртібі: Банкроттық процедурасы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t>
  </si>
  <si>
    <t xml:space="preserve">1.Қорытынды есепті және тарату балансын келісу                                                                                                                                                                                                                                                                                                                                                                                     
</t>
  </si>
  <si>
    <t xml:space="preserve">1.Банкроттықты басқарушының жұмыс нәтижелері туралы есебі
2. Төлеуге жататын әкімшілік шығыстардың сомасын қарау және бекіту.                                          </t>
  </si>
  <si>
    <t xml:space="preserve">1. Банкроттықты басқарушының жұмыс нәтижелері туралы есебі
2. Төлеуге жататын әкімшілік шығыстар сомасын қарау және бекіту.                                    3.  Банкроттық рәсімінің мерзімін ұзарту                         4. Қорытынды есепті және тарату балансын келісу </t>
  </si>
  <si>
    <t xml:space="preserve">Банкроттық бойынша барлық құжаттармен танысам деген кредиторлар жұмыс күндері сағат 10-00 ден  бастап сағат 17-00 дейін алдын ала қалаған уақытында ескертіп келуге болады. </t>
  </si>
  <si>
    <t>Алматы қ., Егизбаева көшесі, 13 үй</t>
  </si>
  <si>
    <t xml:space="preserve">130740010810 </t>
  </si>
  <si>
    <t>«Mer Telecom Kazakhstan (Мер Телеком Казахстан)» ЖШС</t>
  </si>
  <si>
    <t>15-30</t>
  </si>
  <si>
    <t>«Строительная Компания «РИД» ЖШС-і</t>
  </si>
  <si>
    <t xml:space="preserve">1. Банкроттықты басқарушының атқарылған жұмыс нәтижелері туралы есебі 2. Төлеуге жататын әкімшілік шығыстарды бекіту. 3. Борышкердің мүлкін тікелей сату туралы мәселені қарау. </t>
  </si>
  <si>
    <t>1. Борышкердің мүлкін тікелей сату туралы мәселені қарау.
2. Банкроттық рәсімінің мерзімін ұзарту туралы мәселені қарау.
3. Борышкердің өткізілмеген мүлкін банкроттықты басқарушыға әкімшілік шығыстарды өтеу есебіне беру туралы мәселені қарау</t>
  </si>
  <si>
    <t>1. Банкроттық рәсімінің мерзімін ұзарту; 
2. Банкроттықты басқарушының өз қызметі туралы есебі
3. Әкімшілік шығыстарды бекіту.</t>
  </si>
  <si>
    <t>87773678388, pahomova.u@mail.ru</t>
  </si>
  <si>
    <t>Kredıtordy kredıtorlar jınalysynda qaraýǵa jatatyn materıaldarmen tanystyrý mundaı qajettilik bolǵan jaǵdaıda jumys kúnderi saǵat 10:00-den 17:00-ge deıin úzilissiz, materıaldarmen tanysýdyń qajetti ýaqyty týraly aldyn ala habarlaı otyryp júzege asyrylady.</t>
  </si>
  <si>
    <t>1. Komersıalyq usynystardy qarastyrý;
2. Bankrottyq rásimin ótkizý merzimin uzartý.</t>
  </si>
  <si>
    <t>Almaty q., Seıfýllın dańǵyly, 597a úı, «Seifýllin» BO, 403 keńse</t>
  </si>
  <si>
    <t>Almaty q., Altynsarın dańǵyly, 55A úı</t>
  </si>
  <si>
    <t>«Kompanıa Púlsar» JSHS</t>
  </si>
  <si>
    <t>«TDtextile» ЖШС</t>
  </si>
  <si>
    <t>«ДСК «Алматы жол құрылыс» ЖШС</t>
  </si>
  <si>
    <t>180340017040</t>
  </si>
  <si>
    <t>Алматы қ., Әуезов ауданы, 2 ықщым ауданы., 19 үй, 8 кеңсе</t>
  </si>
  <si>
    <t>1) Атқарылған жұмыс туралы есеп;
2) Банкроттық рәсімін ұзарту</t>
  </si>
  <si>
    <t>«Ventclimate» ЖШС</t>
  </si>
  <si>
    <t>140640005882</t>
  </si>
  <si>
    <t>Алматы қ., Әуезов ауданы, Жазылбек көш., 20 үй</t>
  </si>
  <si>
    <t>«Grandfix Development» ЖШС</t>
  </si>
  <si>
    <t xml:space="preserve">161040003335 </t>
  </si>
  <si>
    <t>Алматы қ., Әуезов ауданы, Жетісу-3 ш.а., 55 үй, 67 пәтер ( кеңсе)</t>
  </si>
  <si>
    <t>1. Атқарылған жұмыстар туралы есеп беру;
2. Банкроттық рәсімін ұзарту;
3. ЖШС басшысының субсидиарлық берешегін өндіріп алушыны ауыстыру туралы шешім қабылдау.</t>
  </si>
  <si>
    <t>жұмыс кұндерi сағат 09.00 ден бастап сағат 18.00 дейiн,
 банкроттық бойынша басқарушыға барлық құжаттармен танысу уақытын алдын ала ескерту қажет</t>
  </si>
  <si>
    <t>Алматы к., Фурманов даң,  110/60 үй</t>
  </si>
  <si>
    <t>030940003656</t>
  </si>
  <si>
    <t>«ВСП Интернациональ» ЖШС</t>
  </si>
  <si>
    <t>"HOMEBROKER" АҚ</t>
  </si>
  <si>
    <t>030840002337</t>
  </si>
  <si>
    <t xml:space="preserve">Алматы қаласы, Медеу ауданы, Достық даңғылы, 50-үй, помещение 87 </t>
  </si>
  <si>
    <t>1) Электрондық аукционда дебиторлық берешекті сату жоспарын бекіту туралы шешім қабылдау;
2) Банкроттық рәсімін өткізу мерзімін ұзарту туралы шешім қабылдау.</t>
  </si>
  <si>
    <t>1. Өтінішті қарау Андрюшенко М. в.
2. ҚҚС бойынша есепке қою туралы мәселені қарау.
3. Борышкердің мүлкін тікелей сату мәселесін қарау</t>
  </si>
  <si>
    <t>Кредиторлар жиналысының құзыретіне жататын мәселелер бойынша жиналыстың күн тәртібі:
1.	Банкроттық рәсімінің мерзімін ұзарту.
Кредиторлар комитетінің құзыретіне жататын мәселелер бойынша жиналыстың күн тәртібі:
1.	Банкроттың мүдделерін қозғайтын сот актілерімен танысу және оларға шағымдану туралы шешім қабылдау;
2.	Банкроттықты басқарушының жұмыс нәтижелері туралы есеп;
3.	Төлеуге жататын әкімшілік шығыстардың сомаларын бекіту.</t>
  </si>
  <si>
    <t>"Porus" ЖШС</t>
  </si>
  <si>
    <t>110240003093</t>
  </si>
  <si>
    <t>Алматы қ., Толеби 189 көш, 402 пәт</t>
  </si>
  <si>
    <t xml:space="preserve">
1.  Субсидиарлық жауапкершілікке тарту/тартпау.                        2. «Porus»  ЖШС банкроттық басқарушының тарату теңгерімен қоса қорытынды есеп беруді талқылау мен келісу.        </t>
  </si>
  <si>
    <t xml:space="preserve">1) «Горный Гигант ЛТД» ЖШС төленуге жататын әкімшілік шығыстарының сомасы көрсетілген банкроттықты басқарушының атқарылған жұмыс туралы есебі 2023Ж., 2024ж., каңтар, ақпан, наурыз, сәуір, мамыр 2025ж. 2)  «Горный Гигант ЛТД» ЖШС Банкроттық рәсімнің мерзімін созу.                                                           </t>
  </si>
  <si>
    <t>11.06.2025ж.</t>
  </si>
  <si>
    <t>«Техно-люкс электроникс ЖШС</t>
  </si>
  <si>
    <t xml:space="preserve"> Алматы қаласы ,Панфилов к-сі,237 үй.</t>
  </si>
  <si>
    <t>1.Банкроттық басқарушымен келісім шартқа отыру.Банкроттық іс-шараның жоспарын бекіту;2.Әкімшілік шығындардың сметасын бекіту.3.Банкроттық басқарушының негізгі сыйақысын бекіту.4."Техно-люкс электроникс" ЖШС-нің лауазымды тұлғаларды субсидиарлық жауапкершілік тарту туралы.</t>
  </si>
  <si>
    <t>"Cargo Well LTD" ЖШС</t>
  </si>
  <si>
    <t xml:space="preserve"> Алматы қаласы ,Тулебаев к-сі,170 үй,2 пәтер.</t>
  </si>
  <si>
    <t>1.Банкроттық басқарушымен келісім шартқа отыру.Банкроттық іс-шараның жоспарын бекіту;2.Әкімшілік шығындардың сметасын бекіту.3.Банкроттық басқарушының негізгі сыйақысын бекіту.4."Cargo Well LTD" ЖШС-нің лауазымды тұлғаларды субсидиарлық жауапкершілік тарту туралы.</t>
  </si>
  <si>
    <t>тел. 8 707 969 74 79, эл.поч.alpeke-962@mail.ru</t>
  </si>
  <si>
    <t>Танысу уақыты туралы қалауымен алдын ала басқарушыға хабарлап сағ.10-00 ден 18.00 дейін.</t>
  </si>
  <si>
    <t xml:space="preserve">1. Банкроттық рәсімін ұзарту.  </t>
  </si>
  <si>
    <t>Алматы қ, 
Керуентау  көш. 12А үй, т.е.66</t>
  </si>
  <si>
    <t>09-30 сағ.</t>
  </si>
  <si>
    <t>Алматы қ, 
Ақсай-1 ы.ауд.,11/19 үй, оф.2736</t>
  </si>
  <si>
    <t>161040002149</t>
  </si>
  <si>
    <t xml:space="preserve"> "Story class Development" ЖШС</t>
  </si>
  <si>
    <t xml:space="preserve">1.Банкроттықты басқарушының банкроттық рәсімінің барысы туралы есебі.                                    2. Конкурстық басқарушының                 қорытынды есебін бекіту    </t>
  </si>
  <si>
    <t>Алматы қ. Алтынсарин, 23 үй, 203 кабинет, Алматы қаласы Әуезов ауданындағы Мемлекеттік кірістер департаментінде</t>
  </si>
  <si>
    <t>Алматы қ.,  Аксай-4 ш/а, 61 үй, 62 п.</t>
  </si>
  <si>
    <t>080740015601</t>
  </si>
  <si>
    <t>«STOCK OIL 181» ЖШС</t>
  </si>
  <si>
    <t xml:space="preserve"> «Alter business» ЖШС</t>
  </si>
  <si>
    <t>070240013102</t>
  </si>
  <si>
    <t xml:space="preserve"> Алматы к. БОРИЛИ БАЙРАК 19
</t>
  </si>
  <si>
    <t>«ИННОВАЦИЯ-Г.Д.» ЖШС</t>
  </si>
  <si>
    <t>111040002982</t>
  </si>
  <si>
    <t>Алматы, Әуезов ауданы, 9 ы.а., 21-үй</t>
  </si>
  <si>
    <t>Алматы қ., Алтынсарин к-сі, 23-үй</t>
  </si>
  <si>
    <t xml:space="preserve">1) Дебиторлық берешекті өндіріп алу бойынша 02.02.2024 ж. Алматы қ. СМЭС шешімі бойынша талап ету құқықтарын басқаға беру. </t>
  </si>
  <si>
    <t>"Мехстрой" ЖШС</t>
  </si>
  <si>
    <t>000840005069</t>
  </si>
  <si>
    <t xml:space="preserve">Алматы қаласы, Медеу ауданы,    Жанкелдi көшесi,  31-үй </t>
  </si>
  <si>
    <t xml:space="preserve"> "АЛЬФАПРОМНЕФТЬ" ЖШС </t>
  </si>
  <si>
    <t>180940017923</t>
  </si>
  <si>
    <t>Қазақстан Республикасы, Алматы қаласы, Сүйінбай даңғылы,  211 үй</t>
  </si>
  <si>
    <t>2025ж.06.12</t>
  </si>
  <si>
    <t xml:space="preserve">1. Банкроттық басқарушының есеп беруі; 
2. Электрондық аукцион арқылы банкроттық мүлікті сату, сату жоспарын бекіту
3.  Банкроттық мүлікті тікелей сату арқылы сату.
4. Әкімшілік шығыстарды бекіту
</t>
  </si>
  <si>
    <t xml:space="preserve">Банкроттық бойынша барлық құжаттармен танысам деген несиегерлер жұмыс күндері сағат 12-00 ден  бастап сағат 17-00 дейін алдын ала қалаған уақытында ескертіп келуге болады. </t>
  </si>
  <si>
    <t xml:space="preserve"> 1. Қорытынды есепті келісу</t>
  </si>
  <si>
    <t>12.06.2025 ж.</t>
  </si>
  <si>
    <t xml:space="preserve">1. Атқарылған жұмыс туралы есеп. 2. Камералдық бақылау хабарламаларын орындау.                                                                                    </t>
  </si>
  <si>
    <t>+7 707 470 07 27 для звонков, только уотсап 8 701 421 75 56, saltanatlawyer@mail.ru</t>
  </si>
  <si>
    <t>1. Банкроттықты басқарушының кандидатурасын таңдау;
2. Кредиторлар комитетін құру, кредиторлар комитетінің жұмыс регламентін қарау және бекіту, кредиторлар комитетінің төрағасын таңдау;
3. Банкроттықты басқарушыға негізгі сыйақы төлеу мөлшерін айқындау;   4. уақытша басқарушының түгендеу бойынша есебі</t>
  </si>
  <si>
    <t>Алматы қ., Айманов к-сі, 191, Алматы қ. Бостандық ауданы бойынша МКБ ғимараты</t>
  </si>
  <si>
    <t>Алматы қ., Жандосов к-сі, 36-үй</t>
  </si>
  <si>
    <t>970840003122</t>
  </si>
  <si>
    <t>«Синдикат» ЖШС</t>
  </si>
  <si>
    <t>1. конкурстық басқарушының қорытынды есебін және борышкердің тарату балансын келісу</t>
  </si>
  <si>
    <t>Алматы қаласы, Алмалы ауданы,
Наурызбай батыр көшесі, 8 үй,</t>
  </si>
  <si>
    <t xml:space="preserve">Борышкердің кеңсесі болмағандықтан, жиналыс wats APP қосымшасында онлайн режимінде өткізіледі
</t>
  </si>
  <si>
    <t>1) Жиналыстың төрағасы мен хатшысын сайлау.
2) Атқарылған жұмыс туралы есеп;
3) Ким В.В.-ға тікелей сату арқылы сатылған мүлікті қайтару шараларын қабылдау;
4) Кредиторлар талаптарының тізіліміне кредиторлардың талаптарын енгізудің негізділігіне тексеру жүргізу, оның ішінде. талаптары Супиева К.П. Бұзушылықтар анықталған жағдайда кредиторлар талаптарының тізілімінен алып тастау шараларын қолдану талаптары.</t>
  </si>
  <si>
    <t>Керекты құжаттармен кредиторлардың  жиналысында  танысуға болады.</t>
  </si>
  <si>
    <t xml:space="preserve">8 777 777  00  17
Aliya.telegeneva@mail.ru
</t>
  </si>
  <si>
    <t>Алматы қаласы,Майкоп кош. 36а</t>
  </si>
  <si>
    <t>.80440007144</t>
  </si>
  <si>
    <t xml:space="preserve"> "ELIBAY"ЖШС</t>
  </si>
  <si>
    <t>қорытынды есепті келісу</t>
  </si>
  <si>
    <t xml:space="preserve"> "GRANT ASTANA" ЖШС</t>
  </si>
  <si>
    <t>.170340014053</t>
  </si>
  <si>
    <t>Алатау ауданы, Теректі шағынауданы, Таусамалы көшесі, 319 үй,</t>
  </si>
  <si>
    <t>atameken_007@mail. ru               8 -747 614 20 38</t>
  </si>
  <si>
    <t>Банкроттық іс бойынша құжаттармен танысам деген кредиторлар, жұмыс күндері сағат 10-00 ден бастап сағат 17-00 дейін алдын ала қалаған уақытында ескертіп келуге болады.</t>
  </si>
  <si>
    <t>1. Кепілге салынған мүлікті қоспағанда, мүлікті бағалау туралы шешім қабылдау;
2. Уәкілетті органда тіркелген тұлғалар арасынан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Банкроттың мүліктік массасын түгендеу туралы есепті қарау;
6. Банкроттың қызметін жалғастыру (тоқтату) туралы шешім қабылдау;</t>
  </si>
  <si>
    <t>Алматы қ., Ақкент ш/а, 32, 19 кеңсе.</t>
  </si>
  <si>
    <t>Алматы қаласы, Әуезов ауданы, 1 ш/а, 53 үй, 33 пәтер</t>
  </si>
  <si>
    <t xml:space="preserve">160340008919 </t>
  </si>
  <si>
    <t>«Divanomania.kz» ЖШС</t>
  </si>
  <si>
    <t>8(705)292-22-02, 8(727)313-25-34
kz.bankrot@gmail.ru</t>
  </si>
  <si>
    <t>1. Банкроттық туралы іс жүргізу мерзімін ұзарту; 
2. Конкурстық басқарушының өз қызметі туралы есебі
3. Әкімшілік шығыстарды бекіту.</t>
  </si>
  <si>
    <t xml:space="preserve">г. Алматы , ул. Байтурсынова , д. 1 кв. (офис) 39 </t>
  </si>
  <si>
    <t xml:space="preserve">г. Алматы , ул. Гайдара , д. 126 </t>
  </si>
  <si>
    <t xml:space="preserve"> «Elteco-Central Asia»  ЖШС</t>
  </si>
  <si>
    <t>.
020540003779</t>
  </si>
  <si>
    <t xml:space="preserve">Алматы қ.,Карасай батыр  к., 219ү. 1оф. 
</t>
  </si>
  <si>
    <t xml:space="preserve">Алматы қ., 114/85 ЖАМБЫЛ к. 205 к. </t>
  </si>
  <si>
    <t xml:space="preserve">Алматы к,  114/85 ЖАМБЫЛ к. 205 к. </t>
  </si>
  <si>
    <t>1) камералдық бақылау хабарламасын орындау</t>
  </si>
  <si>
    <t>Алматы қаласы, Райымбек даңғылы, 348/1 үй, 11/1 қойма</t>
  </si>
  <si>
    <t>.010440000997</t>
  </si>
  <si>
    <t xml:space="preserve"> "InTech Commerce"ЖШС</t>
  </si>
  <si>
    <t>* Банкроттықты басқарушының атқарылған жұмыс туралы есебі;
* Есепті ай үшін төлеуге жататын әкімшілік шығыстардың сомаларын бекіту.</t>
  </si>
  <si>
    <t>«SAT Glass Group» ЖШС</t>
  </si>
  <si>
    <t xml:space="preserve"> Алматы қаласы, Жетысу ауданы, Ангарская көшесі, 109</t>
  </si>
  <si>
    <t>Алматы қ., Кабанбай батыра көш., 174 үй, 6 кеңсе</t>
  </si>
  <si>
    <t>mussinalmas@bk.ru, 87012172174</t>
  </si>
  <si>
    <t xml:space="preserve">1. «АкКанат-А»  ЖШС банкроттық басқарушының тарату теңгерімен қоса қорытынды есеп беруді талқылау мен келісу.     </t>
  </si>
  <si>
    <t>1) қорытынды есепті және тарату балансын бекіту.</t>
  </si>
  <si>
    <t>Алматы қ., Жетісу ауданы,
Сүйінбай даңғылы, 89б үй, 2.15</t>
  </si>
  <si>
    <t>170140025272</t>
  </si>
  <si>
    <t>«Innovative building technologies» ЖШС</t>
  </si>
  <si>
    <t>"Newtrend" ЖШС</t>
  </si>
  <si>
    <t>.181240008921</t>
  </si>
  <si>
    <t xml:space="preserve">Алматы қ.,Аскаров к., 8ү.1801кв. 
</t>
  </si>
  <si>
    <t>16.06.2025г.</t>
  </si>
  <si>
    <t xml:space="preserve">Алматы қ., Алтынсарин к., 23 </t>
  </si>
  <si>
    <t xml:space="preserve">1. Кадельдік аудит туралы хабарламаларды орындау 2.Есепті кезең үшін төленуге жататын әкімшілік шығыстардың сомаларын бекіту. банкроттықты басқарушымен шарт жасасу.
</t>
  </si>
  <si>
    <t>Алматы к,  Жамбыл к. 114/85у. 205 оф.</t>
  </si>
  <si>
    <t xml:space="preserve">1) банкроттық рәсімі бойынша банкроттық басқарушының есебі;
2) төленуге жататын банкроттық рәсімінің әкімшілік шығыстарын бекіту.
</t>
  </si>
  <si>
    <t>Алматы қ., Достық даң., 105 үй, 117 к.</t>
  </si>
  <si>
    <t xml:space="preserve"> «ГК GrandHous» ЖШС</t>
  </si>
  <si>
    <t xml:space="preserve">
1. Банкроттықты басқарушының банкроттық рәсімінің барысы туралы есебі.                                                                                                                                                2. 
Банкроттық рәсімін ұзарту                                              </t>
  </si>
  <si>
    <t xml:space="preserve">
1. банкроттықты басқарушының есебі.                                                                                                                                                                                                                         2. Банкроттық рәсімін ұзарту                                                    </t>
  </si>
  <si>
    <t>1.	Банкроттықты басқарушының жұмыс нәтижелері туралы есеп. Төлеуге жататын әкімшілік шығыстардың сомаларын бекіту туралы. 
2.	Банкроттың жаңадан анықталған мүлкіне бағалау жүргізу туралы шешім.</t>
  </si>
  <si>
    <t>Банкрот сатып алушылармен мәмілелерді жарамсыз деп тану жөніндегі іс-шаралар туралы есеп</t>
  </si>
  <si>
    <t>1. Алматы қаласы Әуезов ауданы бойынша 29.05.2025 жылғы МКБ өтінішхатын қарау.</t>
  </si>
  <si>
    <t>1. Банкроттықты басқарушының атқарылған жұмыс нәтижелері туралы есебі 2. Төлеуге жататын әкімшілік шығыстарды бекіту.3. Мүлікті бірыңғай лотпен берудің негізділігі тұрғысынан түгендеу жүргізу туралы мәселені қарау.
4. Сату кезінде құны 20 000 АЕК-тен асатын ҚҚС төлеуші ретінде есепке қою туралы мәселені қарау.
5. Сауда-саттыққа шығарылатын лоттардың бастапқы және ең төменгі бағаларын белгілеу кезінде қолданыстағы заңнаманың талаптарын сақтау туралы мәселені қарау.
6. Мүлікті заңнамада белгіленген мерзімде электрондық сауда-саттыққа қайта шығару туралы мәселені қарау және борышкердің мүлкін сату жоспарын бекіту.</t>
  </si>
  <si>
    <t>Алматы қ., Алтынсарин көш., 23</t>
  </si>
  <si>
    <t>Алматы қ., Төле Би к-сі, 180 Б үй, , оф. 2</t>
  </si>
  <si>
    <t>Алматы қ., Әуезов ауданы, шағын аудан. 3, 10 үй, 25 пәтер</t>
  </si>
  <si>
    <t>180140021883</t>
  </si>
  <si>
    <t>«FEF’S» (ФЕФ’С) ЖШС</t>
  </si>
  <si>
    <t>1) Орындалган жұмыстар туралы есеп</t>
  </si>
  <si>
    <t>1. Банкроттықты басқарушының атқарылған жұмыс туралы есебі.
2. Төлеуге жататын әкімшілік шығыстардың сомаларын бекіту.
3. Банкроттық рәсімін ұзарту туралы мәселені қарау.</t>
  </si>
  <si>
    <t xml:space="preserve"> 8771 631 68 28, эл.адр. ermaxan1499@mail.ru</t>
  </si>
  <si>
    <t>030740002383</t>
  </si>
  <si>
    <t xml:space="preserve"> "Алга КаспийГаз" ЖШС</t>
  </si>
  <si>
    <t xml:space="preserve"> Қазақстан, Алматы қаласы, Алмалы ауданы, Айтиев көшесі, 46 - үй, 43-пәтер, пошта индексі 050026</t>
  </si>
  <si>
    <t>Алматы қ., Досмұхамедов к-сі, 14 үй, кеңсе. 10,</t>
  </si>
  <si>
    <t>ҚР, Алматы қ., Досмухамедов к-сі, 14 үй, 10 кеңсе, тел. +77077558020 dyusebaevkz@gmail.com</t>
  </si>
  <si>
    <t>1. Банкроттық басқарушысының атқарған жұмысы туралы есебі;
2. Алматы қаласы бойынша МКД-нің 2025 жылғы 28 мамырдағы №МКО/10839-И хаты бойынша хабарламаны қарау мәселесі.</t>
  </si>
  <si>
    <t xml:space="preserve">150540010669 </t>
  </si>
  <si>
    <t>02.06.2026</t>
  </si>
  <si>
    <t xml:space="preserve">1. Банкроттықты басқарушының атқарылған жұмыс туралы есебі.               2. Төлеуге жататын әкімшілік шығыстардың сомаларын бекіту.     </t>
  </si>
  <si>
    <t xml:space="preserve">Алматы қ., Төлебаев к-сі, 38 үй, «Жетісу» БО, 5 қаб. </t>
  </si>
  <si>
    <t>Алматы қаласы, Наурызбай ауданы, Қарғалы шағынауданы, КЕНЕСАРЫ ХАН көшесі, 54/18 Үй, н. п. 3а, пошта индексі 050000</t>
  </si>
  <si>
    <t>120940007905</t>
  </si>
  <si>
    <t xml:space="preserve">  "Строительная компания "Сұңқар-2012" ЖШС</t>
  </si>
  <si>
    <t xml:space="preserve">1. Банкроттықты басқарушының атқарылған жұмыс туралы есебі.
2. Төлеуге жататын әкімшілік шығыстардың сомаларын бекіту.
3. Банкроттық рәсімін ұзарту туралы мәселені қарау.
</t>
  </si>
  <si>
    <t>10-30</t>
  </si>
  <si>
    <t>«DosGroup» Сервис» ЖШС</t>
  </si>
  <si>
    <t xml:space="preserve"> Алматы қ., Өтеген батыр көш, 11 үй, 5 пәтер</t>
  </si>
  <si>
    <t>ББ негізгі сыйақысының мөлшерін тағайындау</t>
  </si>
  <si>
    <t>1.Банкроттық басқарушыны тағайындау; 2.Кредиторлар комитетін құру және олардың жұмыс регламентін қарау,бекіту,төрағасын сайлау. 3. Банкроттық басқарушының негізгі сыйақысының көлемін анықтау; 4. Уақытша басқарушының түгендеу есебі.</t>
  </si>
  <si>
    <t xml:space="preserve"> Алматы қаласы ,Айнабулак ш/ауданы,41 уй,11 пәтер.</t>
  </si>
  <si>
    <t>«Liman Company» ЖШС</t>
  </si>
  <si>
    <t>sandyktas@mail.ru&gt;</t>
  </si>
  <si>
    <t xml:space="preserve">Күн тәртібінің материалдарымен  жиналысқа 5 жұмыс қалғанда 9-00 ден 18-00 аралығында үзіліссіз  Алматы қ, Достық даңғылы,105  үй, 1 қабат  жиналыс залында танысуға болады.
Қосымша мәліметтерді төмендегі мекен-жайдан Алматы қ, Достық д-лы,107-16, телефон 8-701-111-90-31 алуға болады.
</t>
  </si>
  <si>
    <t xml:space="preserve">1.Банкроттық рәсім мерзімін 2024 жылдың 10 мамырынан бастап екі жыл мерзімге  ұзарту туралы
2. Банкроттық басқарушымен келісім шартқа отыру.
3.Банкроттық рәсім жүргізудің іс-шарасын бекіту.
</t>
  </si>
  <si>
    <t xml:space="preserve">Алматы қ.    Достық д-лы, 105  1 қабат </t>
  </si>
  <si>
    <t>Алматы қ. Шевченко, 162в, 17 пәтер</t>
  </si>
  <si>
    <t xml:space="preserve">  070540008392</t>
  </si>
  <si>
    <t xml:space="preserve"> «Экспресс Бетон-L»     ЖШС</t>
  </si>
  <si>
    <t xml:space="preserve">
1.  Субсидиарлық жауапкершілікке тарту/тартпау.                        2. «Asia-Nur 2050»  ЖШС банкроттық басқарушының тарату теңгерімен қоса қорытынды есеп беруді талқылау мен келісу.        </t>
  </si>
  <si>
    <t xml:space="preserve"> ТОО «Argutus»</t>
  </si>
  <si>
    <t xml:space="preserve">130340018623  </t>
  </si>
  <si>
    <t xml:space="preserve"> г. Алматы , ул. ПРОСПЕКТ АБАЯ , д. 30 </t>
  </si>
  <si>
    <t xml:space="preserve">г. Алматы, ул.Айманова, д.191,   </t>
  </si>
  <si>
    <t>1) Отчет банкротного  управляющего;
2) Утверждение административных расходов банкротного управляющего;
3) Принимается решение о продлении или завершении процедуры банкротства;</t>
  </si>
  <si>
    <t xml:space="preserve"> телефон:+77072250065,  эл.почта: azatstan@mail.ru</t>
  </si>
  <si>
    <t>"EliteAlmatyProduct" ЖШС</t>
  </si>
  <si>
    <t xml:space="preserve">080340004205 </t>
  </si>
  <si>
    <t>г. Алматы , ул. ПРОКОФЬЕВА , д. 5</t>
  </si>
  <si>
    <t>11:31</t>
  </si>
  <si>
    <t>Алматы қ., Сейфуллин д., 597А y, 402</t>
  </si>
  <si>
    <t>1. Банкроттықты басқарушының қорытынды есепті келісу.</t>
  </si>
  <si>
    <t xml:space="preserve"> "Azia Алма-Ата" ЖШС </t>
  </si>
  <si>
    <t>131240020159</t>
  </si>
  <si>
    <t>Қазақстан Республикасы, Алматы қаласы, ТАУҒҰЛ МАШАҚАУДАНЫ, 23 үй</t>
  </si>
  <si>
    <t>2025ж.06.18</t>
  </si>
  <si>
    <t xml:space="preserve">1. Банкроттық басқарушының есеп беруі; 
2. Әкімшілік шығыстарды бекіту
3. No60034E501049 кабинеттік аудит хабарламасын орындау
4. Банкроттық рәсімін ұзарту
</t>
  </si>
  <si>
    <t>«ДЮК Kurylys»  ЖШС банкроттық басқарушының тарату теңгерімен қоса қорытынды есеп беруді талқылау мен келісу.</t>
  </si>
  <si>
    <t>1.Банкроттық рәсімін жүргізу жөніндегі банкроттық басқарушының есебі</t>
  </si>
  <si>
    <t>«QazSauda Trade Company» ЖШС</t>
  </si>
  <si>
    <t>Алматы қ.,Райымбек дангылы, үй 212 В</t>
  </si>
  <si>
    <t>1. Банкроттық басқарушының негізгі сыйақысын анықтау.                                                                                          2.Банкроттық басқарушымен шарт жасасу.                                                                                        3.Банкроттық рәсімді өткізугеарналған жоспарды бекіту.</t>
  </si>
  <si>
    <t xml:space="preserve"> «WONDERWORK» ЖШС</t>
  </si>
  <si>
    <t>Қазақстан, Алматы қаласы, Бостандық ауданы, Сәтбаев көшесі, 30а үй, 130 кеңсе, пошта индексі 050000</t>
  </si>
  <si>
    <t>1. Банкроттықты басқарушының атқарылған жұмыс туралы есебі.
2. Банкроттықты басқарушы сатып алатын Тауарлардың, жұмыстар мен көрсетілетін қызметтердің тізбесін айқындау.
3. Төлеуге жататын әкімшілік шығыстардың сомаларын бекіту.
4. Банкроттық рәсімін жүргізу туралы шартты келісу және оған қол қою.
5. Банкроттық рәсімін жүргізу жөніндегі іс-шаралар жоспарын бекіту.
6. Банкроттың мүліктік массасын түгендеу туралы есепті қарау.</t>
  </si>
  <si>
    <t>«Самал Инжиниринг» ЖШС</t>
  </si>
  <si>
    <t>070640003951</t>
  </si>
  <si>
    <t>Қазақстан Республикасы, Алматы қ., Алатау ауданы, Рысқұлов даңғылы, 133 А үй</t>
  </si>
  <si>
    <t xml:space="preserve">Алматы қаласы, Төлебаев көшесі, 38, Жетісу БО, 5 қабат </t>
  </si>
  <si>
    <t>1. Банкроттықты басқарушының атқарылған жұмыс нәтижелері туралы есебі.
2. Төлеуге жататын әкімшілік шығыстардың сомаларын бекіту. 
3. Банкроттық рәсімін ұзарту туралы мәселені қарау.
4. Цессия шарты бойынша талап ету құқығын беру туралы мәселені қарау. 
5.Қорытынды есепті және тарату балансын бекіту.</t>
  </si>
  <si>
    <t>1. Банкроттықты басқарушының атқарылған жұмыс туралы есебі.
2. Төлеуге жататын әкімшілік шығыстардың сомаларын бекіту.
3. Банкроттық рәсімінің мерзімін ұзарту туралы мәселені қарау.
3. Борышкердің мүлкін бағалау туралы есепті бекіту.
4. Борышкердің мүлкін сату жоспарын бекіту.</t>
  </si>
  <si>
    <t>1. Банкроттықты басқарушының атқарылған жұмыс туралы есебі.
2. Төлеуге жататын әкімшілік шығыстардың сомаларын бекіту.
3. Банкроттық рәсімінің мерзімін ұзарту туралы мәселені қарау.</t>
  </si>
  <si>
    <t>«Sport Development Systems» ЖШС</t>
  </si>
  <si>
    <t xml:space="preserve"> Алматы қ., Бостандық ауданы, көш. Манаса, 66 үй, пәтер 12</t>
  </si>
  <si>
    <t>Конкурстық басқарушының қорытынды есебін келісу</t>
  </si>
  <si>
    <t>тел:  8 707 522 8772,          vikt.5252@mail.ru</t>
  </si>
  <si>
    <t>«Global Print Distribution» JSHS</t>
  </si>
  <si>
    <t>Almaty q., Esenberlın k-si, 199 úı</t>
  </si>
  <si>
    <t xml:space="preserve">1. Банкроттықты басқарушының жұмыс нәтижелері туралы есебі
2. Төлеуге жататын әкімшілік шығыстардың сомасын қарау және бекіту.    
</t>
  </si>
  <si>
    <t xml:space="preserve">1. Қорытынды есепті және тарату балансын келісу    </t>
  </si>
  <si>
    <t>1. Банкроттықты басқарушының жұмыс нәтижелері туралы есебі
2. Төлеуге жататын әкімшілік шығыстардың сомасын қарау және бекіту.                                   3. Борышкер мен кредитор арасындағы талаптарды өзара есепке алу туралы шешім қабылдау.</t>
  </si>
  <si>
    <t>1. Банкроттықты басқарушының жұмыс нәтижелері туралы есебі
2. Төлеуге жататын әкімшілік шығыстар сомасын қарау және бекіту.                                            3. Мүліктік массаның нарықтық құнын бағалау туралы есеп
4. Мүліктік массаны сату тәсілін таңдау, мүлікті сату жоспарын бекіту</t>
  </si>
  <si>
    <t>"Құрылыс жабдықтау-К" ЖШС</t>
  </si>
  <si>
    <t>010240004764</t>
  </si>
  <si>
    <t>Алматы қ., Алмалы ауданы, Сейфуллин даңғ., . 458-460/95, оф. 506</t>
  </si>
  <si>
    <t>Алматы қ., Толе би, 180 "Б", оф.2</t>
  </si>
  <si>
    <t>1. Банкроттық жөніндегі басқарушының есебі және әкімшілік шығыстарды бекіту;
2. Бұрынғы басшыны субсидиарлық жауапкершілікке тарту туралы талап ету құқығына билік ету туралы шешім қабылдау: баланстан есептен шығару немесе кредиторлардың пайдасына пропорционалды беру;
3. «Құрылыс жабдықтау-К» ЖШС-нің қорытынды есебін және тарату балансын келісу.</t>
  </si>
  <si>
    <t>2025ж.24.06.</t>
  </si>
  <si>
    <t xml:space="preserve">1. Камералдық бақылаудың хабарламаларын орындау туралы;
2. 2025 жылдың 24 сәуірден маусым айына есепті мезгілде төлеуге жататын әкімшілік шығыстардың сомаларын бекіту. 
</t>
  </si>
  <si>
    <t>"Invest Construction-2005" ЖШС</t>
  </si>
  <si>
    <t>050340027040</t>
  </si>
  <si>
    <t>Алматы, Алмалы а., Брусиловский к., 107</t>
  </si>
  <si>
    <t>"Медас" ЖШС</t>
  </si>
  <si>
    <t>Алматы, Жетысу ы.а., Макатаев к, 142, кв 22</t>
  </si>
  <si>
    <t>Алматы қ, Төлеби к, 202а, 408 офис</t>
  </si>
  <si>
    <t>Өндіріп алушыны ауыстыру, банкроттық туралы есеп, қорытынды есепті келісу</t>
  </si>
  <si>
    <t xml:space="preserve">
1. Жасалған жұмыс туралы есеп                                                                                             2. Әкімшілік шығыстарды бекіту;               3.«ПроектОйл»  ЖШС банкроттық басқарушының тарату теңгерімен қоса қорытынды есеп беруді талқылау мен келісу. </t>
  </si>
  <si>
    <t>"Жарык Компания Курылыс" ЖШС</t>
  </si>
  <si>
    <t>.170140003665</t>
  </si>
  <si>
    <t xml:space="preserve">Алматы қ.,Зердели м., 91ү. 
</t>
  </si>
  <si>
    <t>23.06.2025г.</t>
  </si>
  <si>
    <t>Алматы қ.,  114/85 Жамбыл к. блок А, 205 оф.</t>
  </si>
  <si>
    <t xml:space="preserve">1. Банкроттық туралы іс жүргізу мерзімдерін ұзарту
</t>
  </si>
  <si>
    <t>Алматы к,  114/85 Жамбыл к. блок А, 205 оф.</t>
  </si>
  <si>
    <t xml:space="preserve">"NURLAN MK"  ЖШС </t>
  </si>
  <si>
    <t xml:space="preserve">г. Алматы , ул. ПРОСПЕКТ АБАЯ , д. 68/74 </t>
  </si>
  <si>
    <t xml:space="preserve"> 8 (727) 274-08-19</t>
  </si>
  <si>
    <t xml:space="preserve">г. Алматы , ул. Мынбаева , д. 43 а </t>
  </si>
  <si>
    <t xml:space="preserve">г. Алматы , ул. Сатпаева , д. 90/4 кв. (офис) офис 809 </t>
  </si>
  <si>
    <t xml:space="preserve">г. Алматы , ул. ПРОСПЕКТ АЛЬ-ФАРАБИ , д. 5/1 кв. (офис) офис24 </t>
  </si>
  <si>
    <t xml:space="preserve">"Paints Partner Company"  ЖШС </t>
  </si>
  <si>
    <t xml:space="preserve">г. Алматы , ул. Сатпаева , д. 29Д </t>
  </si>
  <si>
    <t xml:space="preserve">"Esentay AGRO"  ЖШС </t>
  </si>
  <si>
    <t xml:space="preserve">г. Алматы , ул. ПРОСПЕКТ АЛЬ-ФАРАБИ , д. 7 кв. (офис) 152 </t>
  </si>
  <si>
    <t xml:space="preserve">"Petro Refine"  ЖШС </t>
  </si>
  <si>
    <t xml:space="preserve">г. Алматы , ул. Проспект АЛЬ ФАРАБИ , д. 7 кв. (офис) 231 </t>
  </si>
  <si>
    <t xml:space="preserve">"Trans Servis Group"   ЖШС </t>
  </si>
  <si>
    <t xml:space="preserve">г. Алматы , ул. ПРОСПЕКТ АЛЬ-ФАРАБИ , д. 5/1 кв. (офис) оф 28 </t>
  </si>
  <si>
    <t xml:space="preserve">"АлатауТеле.com"  ЖШС </t>
  </si>
  <si>
    <t xml:space="preserve">г. Алматы , ул. Байзакова , д. 293/2 кв. (офис) 3 </t>
  </si>
  <si>
    <t xml:space="preserve">"Роском групп"  ЖШС </t>
  </si>
  <si>
    <t>г. Алматы , ул. Навои , д. 328, магазин А</t>
  </si>
  <si>
    <t xml:space="preserve">"МаркоСтандарт"  ЖШС </t>
  </si>
  <si>
    <t xml:space="preserve">г. Алматы , ул. Тимирязева , д. 71 кв. (офис) 17 </t>
  </si>
  <si>
    <t xml:space="preserve">г. Алматы , ул. Тимирязева , д. 42 кв. (офис) Корпус 15, офис 410 </t>
  </si>
  <si>
    <t>г. Алматы , ул. Бокина , д. 6А кв. (офис) 3</t>
  </si>
  <si>
    <t xml:space="preserve">г. Алматы , ул. Ауэзова , д. 163А кв. (офис) оф. 31 </t>
  </si>
  <si>
    <t xml:space="preserve">"Аси-Техника"  ЖШС </t>
  </si>
  <si>
    <t xml:space="preserve">12. г. Алматы , ул. Фурманова , д. 223а кв. (офис) офис 7 </t>
  </si>
  <si>
    <t xml:space="preserve">"AlaDA"  ЖШС </t>
  </si>
  <si>
    <t xml:space="preserve">г. Алматы , ул. Жарокова , д. 215 </t>
  </si>
  <si>
    <t>140140023525</t>
  </si>
  <si>
    <t xml:space="preserve">1. рассмотрение вопроса о согласовании заключительного отчета банкротного управляющего по проведению процедуры банкротства
</t>
  </si>
  <si>
    <t>8-702-511-50-77,  kp_uko@mail.ru</t>
  </si>
  <si>
    <t>"Джи Джи Эс" ЖШС</t>
  </si>
  <si>
    <t xml:space="preserve">Алматы қ., ЖИБЕК ЖОЛЫ көш, 50/2 үй
</t>
  </si>
  <si>
    <t xml:space="preserve"> Шымкен қ, Елшибек батыра көш.,78/1 үй, 3 этаж</t>
  </si>
  <si>
    <t>151240022654</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</si>
  <si>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t>
  </si>
  <si>
    <t>АЛМАТЫ Қ., АЛМАЛЫ АУДАНЫ, ЖАРОКОВ КӨШЕСІ, 39А Ү., 4</t>
  </si>
  <si>
    <t>111040013879</t>
  </si>
  <si>
    <t>«NABBI»  ЖШС</t>
  </si>
  <si>
    <t>1.	Банкроттық рәсімін жүргізу туралы есеп;
2.	әкімшілік шығыстарды бекіту;
3.	банкроттық рәсімінің мерзімін ұзарту;
4.	өндіріп алушыны ауыстыру</t>
  </si>
  <si>
    <t>Алматы қ., л. Тимирязева 26/29, ВТБ банк ғимараты</t>
  </si>
  <si>
    <t>Алматы қ., Төлебаев көшесі 38, 6</t>
  </si>
  <si>
    <t>061240009053</t>
  </si>
  <si>
    <t xml:space="preserve"> «Almaty Trade Enterprise» ЖШС</t>
  </si>
  <si>
    <t>1. Банкроттықты басқарушының атқарылған жұмыс туралы есебі.
2. Банкроттықты басқарушы сатып алатын Тауарлардың, жұмыстар мен көрсетілетін қызметтердің тізбесін айқындау;
3. Төлеуге жататын әкімшілік шығыстардың сомаларын бекіту.
4. Банкроттық рәсімін жүргізу туралы шартты келісу және оған қол қою.
5. Банкроттық рәсімін жүргізу жөніндегі іс-шаралар жоспарын бекіту.
6. Борышкердің мүлкін сату жоспарын бекіту</t>
  </si>
  <si>
    <t>Қазақстан, Алматы қаласы, Әуезов ауданы,
 Төле би көшесі, 302-ғимарат, 115-кабинет, 
пошта индексі 050031</t>
  </si>
  <si>
    <t xml:space="preserve"> «Курылыс Актау" ЖШС</t>
  </si>
  <si>
    <t>30.06.2025 жыл</t>
  </si>
  <si>
    <t>1) Жиналыстың төрағасы мен хатшысын сайлау.
2)  Ким В.В.-ға тікелей сату арқылы сатылған мүлікті қайтару шараларын қабылдау;
3) Бірінші кезектегі кредиторды қосудың негізділігін тексеру.</t>
  </si>
  <si>
    <t xml:space="preserve">"Стеллажи.kz" ЖШС </t>
  </si>
  <si>
    <t>"CK ZENITH" ЖШС "</t>
  </si>
  <si>
    <t xml:space="preserve">"Жолжелкен" ЖШС </t>
  </si>
  <si>
    <t xml:space="preserve">"ПСК "ZENITH-A" ЖШС </t>
  </si>
  <si>
    <t xml:space="preserve">"Интеркоммерц" ЖШС </t>
  </si>
  <si>
    <t xml:space="preserve">"Алмарасан-XXI век" ЖШС </t>
  </si>
  <si>
    <t xml:space="preserve">"КСМК-KDS" ЖШС </t>
  </si>
  <si>
    <t xml:space="preserve">"Петроспек" ЖШС </t>
  </si>
  <si>
    <t xml:space="preserve">КАМАЛ-ШАХ ЖШС </t>
  </si>
  <si>
    <t xml:space="preserve">"CK ZENITH" ЖШС </t>
  </si>
  <si>
    <t>er_karla8202 @ mail. ru               8 -707 272 55 52</t>
  </si>
  <si>
    <t>1. Банкроттық басқарушымен шарт жасасу                            2. банкроттық рәсімдерді жүргізу барысындағы шарттың ажырамас бөлігі болып табылатын іс-шаралар жоспарын бекіту                      3.  Әкімшілік шығыстар сметасын және банкроттық рәсімін жүргізу үшін тартылатын кызметкерлердің санын бекіту                                                     4. Банкроттықты басқарушыға қосымша сыйақы мөлшерін айқындау</t>
  </si>
  <si>
    <t>Жарнама АБК ЛТД ЖШС</t>
  </si>
  <si>
    <t>Сага Любомирдің 13 747 516,93 теңге дебиторлық берешегін кредиторға аудару, кредиторлық берешекті өтеу.</t>
  </si>
  <si>
    <t xml:space="preserve">070340013084 </t>
  </si>
  <si>
    <t>г. Алматы, ул.Сатпаева, д. 2, оф.18</t>
  </si>
  <si>
    <t xml:space="preserve"> «Kazakhstan Management Group» ЖШС</t>
  </si>
  <si>
    <t>Алматы қ, Дорожный участок МУРАТБАЕВА көш., 171 үй, 15 кеңсе</t>
  </si>
  <si>
    <t xml:space="preserve">1) ЗБанкроттық басқарушымен шарт жасасу                           </t>
  </si>
  <si>
    <t>1. «Нурали и К» ЖШС банкроттық рәсімі бойынша банкроттықты басқарушының қорытынды есебін келісу.</t>
  </si>
  <si>
    <t>1.	«Профи Строй Инжиниринг» ЖШС мүлкін бағалауды бекіту. 
2.	Банкроттың мүлкін тікелей сату арқылы сату туралы шешім қабылдау. 
3.	Банкроттың мүлкін сату жоспарын бекіту. Банкроттың мүлкін сауда-саттыққа шығару.</t>
  </si>
  <si>
    <t>8 702 350 41 80,                       kz.bankrot@gmail.com</t>
  </si>
  <si>
    <t>г. Алматы ул. Проспект РАЙЫМБЕКА д. 348 кв. (офис) 301</t>
  </si>
  <si>
    <t>"«Reincom service» " ЖШС</t>
  </si>
  <si>
    <t>Алматы қ., Жас қанат шағын ауд.  215/5 үй</t>
  </si>
  <si>
    <t>"Aspan Air" ЖШС</t>
  </si>
  <si>
    <t>Алматы қ., Микрорайоны КОККАЙНАР ,АЗЕРБАЙЖАН МАМБЕТОВА көшесі , 192 үй</t>
  </si>
  <si>
    <t>«Лучший партнер» ЖШС</t>
  </si>
  <si>
    <t>1. Банкроттық рәсімінің мерзімдерін ұзарту.</t>
  </si>
  <si>
    <t xml:space="preserve">
1. Банкроттық рәсімінің мерзімін ұзарту.
2. Төлеуге жататын әкімшілік шығыстардың сомаларын көрсете отырып, жұмыс нәтижелері туралы есеп.</t>
  </si>
  <si>
    <t xml:space="preserve">Алматы қаласы, КУРЫЛЫСШИ Микрорайоны, КОКОРАЙ көшесі, 2 А/1 үйі </t>
  </si>
  <si>
    <t xml:space="preserve">140840020060 </t>
  </si>
  <si>
    <t>«NRW-Kazakhstan» ЖШС</t>
  </si>
  <si>
    <t>Атқару құжаты бойынша талап қоюшыны ауыстыру</t>
  </si>
  <si>
    <t>1. Дебиторлық қарызды басқа құрылымда басқару туралы шешім қабылдау, атап айтқанда, кредиторлардың талаптарын жоюға және әкімшілік шығындар бойынша қарыздарды өтеуге дебиторлық қарыздың бір бөлігін натурада беру.2. Қабылдауға болмайтын дебиторлық қарызды жою туралы шешім қабылдау.3. Банкроттық басқарушысының қорытынды есебін келісу.</t>
  </si>
  <si>
    <t>110740014671</t>
  </si>
  <si>
    <t xml:space="preserve">Алматы қаласы, Ауэзов ауданы, Қабдолов көшесі, 16 үй, корпус 1
</t>
  </si>
  <si>
    <t>er_karla8202@ mail. ru               8 -707 272 55 52</t>
  </si>
  <si>
    <t xml:space="preserve"> "КМ "Алматы Курылыс" ЖШС</t>
  </si>
  <si>
    <t xml:space="preserve">«City СпецСтрой» ЖШС </t>
  </si>
  <si>
    <t>Қазақстан, Алматы қ., Бостандық ауданы, Әл-Фараби даңғылы, 7 үй, 98-кабинет, 19-қабат, «Нұрлы-Тау» БК, 4/А блогы, индекс 050040</t>
  </si>
  <si>
    <t>09.07.2025</t>
  </si>
  <si>
    <t>Алматы қ., Медеу ауданы, Байшев к-сі, 28 үй, 1 корпус, 59 пәтер</t>
  </si>
  <si>
    <t>Банкроттықты басқарушыға уәкілетті орган белгілеген шекте негізгі сыйақы мөлшерін айқындау</t>
  </si>
  <si>
    <t>тел.: +7 (747) 051-91-44,         эл. пошта: mer.kassenov@gmail.com</t>
  </si>
  <si>
    <t>1.	2025 жылғы мамыр үшін төленуге жататын әкімшілік шығыстардың сомаларын бекіту туралы.</t>
  </si>
  <si>
    <t>1.	2025 жылғы сәуір үшін төленуге жататын әкімшілік шығыстардың сомаларын бекіту туралы.</t>
  </si>
  <si>
    <t>1.	2025 жылғы маусым үшін төленуге жататын әкімшілік шығыстардың сомаларын бекіту туралы.</t>
  </si>
  <si>
    <t xml:space="preserve">г. Алматы , ул. Сатпаева , д. 9А кв. (офис) 29 </t>
  </si>
  <si>
    <t xml:space="preserve">"Business Alstroi Group" 
 жауапкершілігі шектеулі серіктестігі </t>
  </si>
  <si>
    <t>Алматы қ., Алмалы ауданы, Жамбыл көшесі 172Б үй (кеңсе) 6</t>
  </si>
  <si>
    <t>150740011901</t>
  </si>
  <si>
    <t xml:space="preserve"> "Delivery Decisions" ЖШС</t>
  </si>
  <si>
    <t>101240004964</t>
  </si>
  <si>
    <t>Несие берушілердің құзыретіне қатысты жиналыс күн тәртібі: 1. Банкроттық рәсімінің мерзімін ұлғайту.</t>
  </si>
  <si>
    <t>БИН 130640006978</t>
  </si>
  <si>
    <t>Кредиторлар комитетінің құзыретіне жататын мәселелер бойынша жиналыстың күн тәртібі:
1.	Банкроттың мүдделерін қозғайтын сот актілерімен танысу және оларға шағымдану туралы шешім қабылдау;
2.	Банкроттықты басқарушының жұмыс нәтижелері туралы есеп;
3.	Төлеуге жататын әкімшілік шығыстардың сомаларын бекіту.</t>
  </si>
  <si>
    <t>1. банкроттықты басқарушымен шарт жасасу;
2. банкроттықты басқарушының негізгі және қосымша сыйақысының және әкімшілік шығыстарының мөлшерін анықтау;
3. банкроттық рәсімін жүргізу жөніндегі іс-шаралар жоспарын бекіту.</t>
  </si>
  <si>
    <t>12.30.</t>
  </si>
  <si>
    <t>Қазақстан, Алматы қаласы, Медеу ауданы, Искендерова көшесі, 2 корпус, пошталық индекс 050059</t>
  </si>
  <si>
    <t>960840000512</t>
  </si>
  <si>
    <t>ЖШС "Глобус"</t>
  </si>
  <si>
    <t xml:space="preserve">1) Қорытынды есепті және тарату балансын бекіту.. </t>
  </si>
  <si>
    <t>«Дабыл Тан» ЖШС</t>
  </si>
  <si>
    <t>130340023075</t>
  </si>
  <si>
    <t>Алматы, Медеу ауданы, Радлова көшесі, 65-үй, офис 21</t>
  </si>
  <si>
    <t xml:space="preserve"> Алматы қ., Төле Би к-сі, 180" Б", оф.2</t>
  </si>
  <si>
    <t>1.) Банкроттықты басқарушыны ауыстыру.</t>
  </si>
  <si>
    <t>87759888555,nazarov.rashidin@gmail.com</t>
  </si>
  <si>
    <t>"Констракшн KZ" ЖШС</t>
  </si>
  <si>
    <t>030740003718</t>
  </si>
  <si>
    <t>Алматы қаласы, Медеу ауданы, Достық дыңғылы, үй 114, п. 72</t>
  </si>
  <si>
    <t>1) Лауазымды адамды кредиторларға субсидиарлық жауапкершілікке тартудан туындаған дебиторлық берешекті беру туралы шешім қабылдау;
2) Банкроттық рәсімін аяқтау және банкроттықты басқарушының қорытынды есебін келісу туралы шешім қабылдау не банкроттық рәсімін өткізу мерзімін ұзарту туралы шешім қабылдау.</t>
  </si>
  <si>
    <t>Жұмыс күндері, 14-00-ден 17-00-ге дейін, Алматы қаласы, Сыпатаева көшесі/Мынбаева көшесі, 121/50 мекен-жайы бойынша, алдын-ала телефон арқылы хабарлаңыз: +7 701-555-49-72</t>
  </si>
  <si>
    <t>«ATAKENT PRODUCT TRANSCOM» ЖШС</t>
  </si>
  <si>
    <t>БСН: 970340000754</t>
  </si>
  <si>
    <t>ҚР, Алматы қаласы, Бостандық ауданы, Тимирязев көшесі, 42 үй, 10 павильон, "С" блогы, 9 қабат, 906 кабинет, пошта индексі 050057</t>
  </si>
  <si>
    <t>"Bank RBK" АҚ-сы Алматы қаласы, Бостандық ауданы, Республика 15,        226 кабинет</t>
  </si>
  <si>
    <t xml:space="preserve">1.Әкімшінің қызметін жүзеге асыруға құқығы бар адамдардың хабарламалар тізіліміне хабарламалары енгізілген тұлғалар арасынан банкроттықты басқарушының кандидатурасын таңдау туралы.
</t>
  </si>
  <si>
    <t>сағат 09.00-ден 17.30-ға дейін                  кредиторға материалдармен танысудың қажетті уақыты туралы алдын ала хабарлаған</t>
  </si>
  <si>
    <t>тел. +7 (727) 330-90-30,     ішкі нөмір 1182
сот.тел. +7 (705) 988-24-50
serpikov_d@bankrbk.kz</t>
  </si>
  <si>
    <t>ЖШС "СХП Агадес"</t>
  </si>
  <si>
    <t>081240004680</t>
  </si>
  <si>
    <t>Алматы, көш. РАЙЫМБЕКА даңғылы, 221Г</t>
  </si>
  <si>
    <t>1. Банкроттықтық басқарушыны таңдау.</t>
  </si>
  <si>
    <t>ЖШС  "Тандау Ди"</t>
  </si>
  <si>
    <t>060740004810</t>
  </si>
  <si>
    <t>Іле ауданы, Первомайский ауылы, Ключевая көшесі, 5 үй</t>
  </si>
  <si>
    <t>ЖШС  "Оптиэл VIP"</t>
  </si>
  <si>
    <t>070340007008</t>
  </si>
  <si>
    <t>ЖШС "Санита СПОРТ"</t>
  </si>
  <si>
    <t>050340007373</t>
  </si>
  <si>
    <t>Алматы, көш. АХТАНОВА Т, №. 4</t>
  </si>
  <si>
    <t>ЖШС  "Лока-М"</t>
  </si>
  <si>
    <t>040940003787</t>
  </si>
  <si>
    <t>Іле ауданы, Первомайский ауылы, көш. Космическая, 39а үй</t>
  </si>
  <si>
    <t>ЖШС  "Промтехэкспо"</t>
  </si>
  <si>
    <t>011240017273</t>
  </si>
  <si>
    <t>Алматы қаласы, Сейфуллина көш. 288, пәтер. (кеңсе), 403 кабинет</t>
  </si>
  <si>
    <t>ЖШС  "Никасия плюс"</t>
  </si>
  <si>
    <t>600500547321</t>
  </si>
  <si>
    <t>Алматы, көш. МҰРАТБАЕВА, 89 пәтер. (кеңсе) 106</t>
  </si>
  <si>
    <t>18.00</t>
  </si>
  <si>
    <t>1. 1.	Әкімшілік кызметін жүзеге асыруға құқығы бар, тұлғалар арасынан банкроттық басқарушыны таңдау;</t>
  </si>
  <si>
    <t xml:space="preserve">Алматы қаласы, Достық даңғылы , 136 үй, 2- қабат </t>
  </si>
  <si>
    <t>1) конкурстық басқарушының атқарған жұмысы туралы есеп,
2) банкроттың мүлкiн тiкелей сату туралы шешiм қабылдау;
3) конкурстық басқарушының әкімшілік шығыстарын бекіту, 4) кредитор үшін мүліктің сақталуына жауапкершілік.</t>
  </si>
  <si>
    <t>1) Камералдық бақылау бойынша хабарламаларды орындау;</t>
  </si>
  <si>
    <t>Алматы қ., Абылай хан даңғылы, 2, 203 кеңсе.</t>
  </si>
  <si>
    <t>Алматы қ., Жетісу ауданы, Сүйінбай даңғылы, 89А</t>
  </si>
  <si>
    <t xml:space="preserve">141240015035 </t>
  </si>
  <si>
    <t>1.Банкроттық басқарушының атқарған жұмыстарының есебі; 2.Төленуге жататын әкімшілік шығындарды бекіту; 3.Талапкерді ауыстыру.</t>
  </si>
  <si>
    <t>Алматы қ., Медеу ауданы, Мақатаева көш., 47 пәтер. (кеңсе) BC
«Серіктес», 5 қабат, 507 кабинет</t>
  </si>
  <si>
    <t>210240023386</t>
  </si>
  <si>
    <t xml:space="preserve"> «OMAR.FAM» ЖШС</t>
  </si>
  <si>
    <t>«Getastone» ЖШС</t>
  </si>
  <si>
    <t>160940006240</t>
  </si>
  <si>
    <t>Алматы, Жетысу ауданы, Ратушный көш., 90А үй</t>
  </si>
  <si>
    <t>Алматы, көш. Толе би, 180 "Б", 9каб. 2 кен.;</t>
  </si>
  <si>
    <t>1) кепілге салынған мүлікті қоспағанда, мүлікке бағалау жүргізу туралы шешім қабылданады;
2) хабарламалары әкімшінің қызметін жүзеге асыруға құқығы бар тұлғалар хабарламаларының тізіліміне енгізілген тұлғалар арасынан банкроттықты басқарушының кандидатурасы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t>
  </si>
  <si>
    <t xml:space="preserve">г. Алматы , ул. УТЕГЕН БАТЫРА , д. 112 кв. (офис) 100-102 </t>
  </si>
  <si>
    <t>141040016727</t>
  </si>
  <si>
    <t xml:space="preserve">г. Алматы , ул. ТОЛЕ БИ , д. 302 </t>
  </si>
  <si>
    <t>100440000143</t>
  </si>
  <si>
    <t xml:space="preserve">г. Алматы , ул. Таугуль , д. 19 кв. (офис) 112 </t>
  </si>
  <si>
    <t>110640003177</t>
  </si>
  <si>
    <t xml:space="preserve">г. Алматы , ул. Сайран , д. 14 кв. (офис) 207 </t>
  </si>
  <si>
    <t xml:space="preserve">г. Алматы , ул. Навои , д. 52А </t>
  </si>
  <si>
    <t xml:space="preserve"> "Керуен Транс Брокер" ЖШС</t>
  </si>
  <si>
    <t>"АлматыТехноСтрой" ЖШС</t>
  </si>
  <si>
    <t xml:space="preserve"> "SPY-АВАТАР" ЖШС</t>
  </si>
  <si>
    <t xml:space="preserve"> "АРТ" ЖШС</t>
  </si>
  <si>
    <t>600300085556</t>
  </si>
  <si>
    <t xml:space="preserve"> "АБС-OIL" ЖАҚ</t>
  </si>
  <si>
    <t>151240016055</t>
  </si>
  <si>
    <t xml:space="preserve">г. Алматы , ул. Брусиловского , д. 87 кв. (офис) 34 </t>
  </si>
  <si>
    <t xml:space="preserve">г. Алматы , ул. Мкр.Мамыр-4 , д. 102/1 </t>
  </si>
  <si>
    <t>" VVK Transport Tehnology" ЖШС</t>
  </si>
  <si>
    <t xml:space="preserve"> "СК "Азамат Курылыс" ЖШС</t>
  </si>
  <si>
    <t>1) кепіл мүлкін қоспағанда, мүлікті бағалау туралы шешім қабылданған;
2) банкроттықты басқаруға үміткер хабарламалары әкімші қызметін жүзеге асыруға құқығы бар адамдардың хабарламалар тізіліміне енгізілген адамдар арасынан таңдалса;
3) кредиторлар комитетінің саны мен құрамы және кредиторлар комитетінің төрағасы айқындалады;
4) кредиторлар комитетінің жұмыс регламенті бекітілді;
5) банкроттықтың мүлкін түгендеу туралы есеп қаралады;
6) банкротты жалғастыру (тоқтату) туралы шешім қабылданған жағдайда.                                                     7) уақытша басқарушының сыйақысы бекітіледі.</t>
  </si>
  <si>
    <r>
      <t xml:space="preserve">КАЗАХСТАН РЕСПУБЛИКАСЫ, АЛМАТЫ қаласы, Ауезов ауданы, </t>
    </r>
    <r>
      <rPr>
        <sz val="12"/>
        <color rgb="FFFF0000"/>
        <rFont val="Times New Roman"/>
        <family val="1"/>
        <charset val="204"/>
      </rPr>
      <t xml:space="preserve"> </t>
    </r>
    <r>
      <rPr>
        <sz val="12"/>
        <rFont val="Times New Roman"/>
        <family val="1"/>
        <charset val="204"/>
      </rPr>
      <t>г. Алматы, Саина, кошесі, үй 30</t>
    </r>
  </si>
  <si>
    <t>990740004458</t>
  </si>
  <si>
    <t xml:space="preserve">ЖШС "Key Invest»   </t>
  </si>
  <si>
    <t xml:space="preserve">1.  Қорытынды есепті бекіту.                                                                                                                                                                                                       </t>
  </si>
  <si>
    <t xml:space="preserve">Алматы қ., Красногвардейская көшесі 152 үй, 11 пәтер </t>
  </si>
  <si>
    <t>«ТДА ТРАНЗИТ Алматы LTD» ЖШС</t>
  </si>
  <si>
    <t>8 701 222 41 50       kb.kz@mail.ru</t>
  </si>
  <si>
    <t>1. Банкроттық  рәсімінің мерзімін ұзарту                           2. Банкроттық басқарушының негізгі сыйақысын анықтау.                                                                                          3.Банкроттық басқарушымен шарт жасасу.                                                                                        4.Банкроттық рәсімді өткізугеарналған жоспарды бекіту.</t>
  </si>
  <si>
    <t>Алматы қ, Розыбакиев к, 1 блок, 33п.</t>
  </si>
  <si>
    <t>Қазақстан, Алматы қаласы, Алмалы ауданы, Розыбакиев көшесі, 96 үйі, 8 п.</t>
  </si>
  <si>
    <t>«Кеме-Жолы» ЖШС</t>
  </si>
  <si>
    <t>«Орг.Тех.Строй.Контракт» ЖШС</t>
  </si>
  <si>
    <t>Алматы  қаласы, Алмалы ауданы, Абай көш. 115, 107 оф</t>
  </si>
  <si>
    <t>1.  Банкроттық рәсімінің мерзімін ұзарту                                                     2. Банкроттық басқарушының негізгі сыйақысын анықтау.                                                                                          3..Банкроттық басқарушымен шарт жасасу.                                                                                        4..Банкроттық рәсімді өткізугеарналған жоспарды бекіту.</t>
  </si>
  <si>
    <t>Алматы қ., Панфилов көшесі, 110</t>
  </si>
  <si>
    <t>Алматы қаласы, Алматы қаласы, Алмалы ауданы, Жарокова көшесі, 39 үй</t>
  </si>
  <si>
    <t>05094006040</t>
  </si>
  <si>
    <t xml:space="preserve">ЖШС TES group Construktion </t>
  </si>
  <si>
    <t>"АБК Транс Логистик" ЖШС</t>
  </si>
  <si>
    <t>200140037915</t>
  </si>
  <si>
    <t>Алматы, Алмалы а., Н.Назарбаев д., 103</t>
  </si>
  <si>
    <t>1. Банкроттық рәсімін ұзарту. Атқарылған жұмыстар туралы есеп беру. 
2. Есепті кезең үшін төленуге жататын әкімшілік шығыстардың сомаларын бекіту.</t>
  </si>
  <si>
    <t>"РИБ Торг" ЖШС</t>
  </si>
  <si>
    <t>150740013511</t>
  </si>
  <si>
    <t>Алматы, Алмалы а., Бродский к., 37А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</si>
</sst>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h:mm;@"/>
    <numFmt numFmtId="165" formatCode="[$-F400]h:mm:ss\ AM/PM"/>
    <numFmt numFmtId="166" formatCode="000000000000"/>
    <numFmt numFmtId="167" formatCode="dd\.mm\.yyyy"/>
    <numFmt numFmtId="168" formatCode="_-* #,##0.00\ _р_._-;\-* #,##0.00\ _р_._-;_-* &quot;-&quot;??\ _р_._-;_-@_-"/>
    <numFmt numFmtId="169" formatCode="000000"/>
    <numFmt numFmtId="170" formatCode="[$]dd\.mm\.yyyy;@" x16r2:formatCode16="[$-ru-KZ,1]dd\.mm\.yyyy;@"/>
    <numFmt numFmtId="171" formatCode="_-* #,##0.00_р_._-;\-* #,##0.00_р_._-;_-* &quot;-&quot;??_р_._-;_-@_-"/>
    <numFmt numFmtId="172" formatCode="#,##0_р_."/>
    <numFmt numFmtId="173" formatCode="[$-43F]dd/mm/yyyy"/>
    <numFmt numFmtId="174" formatCode="mm/dd/yyyy"/>
    <numFmt numFmtId="175" formatCode="_-* #,##0.00\ _₽_-;\-* #,##0.00\ _₽_-;_-* &quot;-&quot;??\ _₽_-;_-@_-"/>
    <numFmt numFmtId="176" formatCode="[$-419]dd/mm/yyyy"/>
  </numFmts>
  <fonts count="4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2"/>
      <color rgb="FF000000"/>
      <name val="Times New Roman"/>
      <family val="1"/>
      <charset val="204"/>
    </font>
    <font>
      <sz val="12"/>
      <name val="Times New Roman"/>
      <family val="1"/>
      <charset val="204"/>
    </font>
    <font>
      <sz val="12"/>
      <color theme="1"/>
      <name val="Times New Roman"/>
      <family val="1"/>
      <charset val="204"/>
    </font>
    <font>
      <sz val="11"/>
      <color indexed="8"/>
      <name val="Calibri"/>
      <family val="2"/>
      <charset val="204"/>
    </font>
    <font>
      <sz val="12"/>
      <color indexed="8"/>
      <name val="Times New Roman"/>
      <family val="1"/>
      <charset val="204"/>
    </font>
    <font>
      <sz val="12"/>
      <color rgb="FF212529"/>
      <name val="Times New Roman"/>
      <family val="1"/>
      <charset val="204"/>
    </font>
    <font>
      <sz val="10"/>
      <name val="Arial"/>
      <family val="2"/>
    </font>
    <font>
      <sz val="11"/>
      <color indexed="18"/>
      <name val="Calibri"/>
      <family val="2"/>
      <charset val="204"/>
    </font>
    <font>
      <sz val="10"/>
      <name val="Arial"/>
      <family val="2"/>
      <charset val="204"/>
    </font>
    <font>
      <sz val="10"/>
      <color rgb="FF000000"/>
      <name val="Arial"/>
      <family val="2"/>
      <charset val="204"/>
    </font>
    <font>
      <sz val="12"/>
      <color rgb="FF222222"/>
      <name val="Times New Roman"/>
      <family val="1"/>
      <charset val="204"/>
    </font>
    <font>
      <sz val="12"/>
      <color rgb="FF202124"/>
      <name val="Times New Roman"/>
      <family val="1"/>
      <charset val="204"/>
    </font>
    <font>
      <sz val="11"/>
      <color rgb="FF000000"/>
      <name val="Calibri"/>
      <family val="2"/>
      <charset val="204"/>
      <scheme val="minor"/>
    </font>
    <font>
      <sz val="10"/>
      <color rgb="FF000000"/>
      <name val="Calibri"/>
      <family val="2"/>
      <charset val="204"/>
      <scheme val="minor"/>
    </font>
    <font>
      <u/>
      <sz val="10"/>
      <color theme="10"/>
      <name val="Arial"/>
      <family val="2"/>
      <charset val="204"/>
    </font>
    <font>
      <u/>
      <sz val="12"/>
      <color theme="10"/>
      <name val="Times New Roman"/>
      <family val="1"/>
      <charset val="204"/>
    </font>
    <font>
      <sz val="12"/>
      <color rgb="FF333333"/>
      <name val="Times New Roman"/>
      <family val="1"/>
      <charset val="204"/>
    </font>
    <font>
      <sz val="12"/>
      <color rgb="FF212121"/>
      <name val="Times New Roman"/>
      <family val="1"/>
      <charset val="204"/>
    </font>
    <font>
      <u/>
      <sz val="11"/>
      <color theme="10"/>
      <name val="Calibri"/>
      <family val="2"/>
      <charset val="204"/>
    </font>
    <font>
      <sz val="12"/>
      <color rgb="FFFF0000"/>
      <name val="Times New Roman"/>
      <family val="1"/>
      <charset val="204"/>
    </font>
    <font>
      <sz val="11"/>
      <color rgb="FF000000"/>
      <name val="Calibri"/>
      <family val="2"/>
      <charset val="204"/>
    </font>
    <font>
      <sz val="12"/>
      <color rgb="FF1F1F1F"/>
      <name val="Times New Roman"/>
      <family val="1"/>
      <charset val="204"/>
    </font>
    <font>
      <u/>
      <sz val="11"/>
      <color theme="10"/>
      <name val="Calibri"/>
      <family val="2"/>
      <charset val="204"/>
      <scheme val="minor"/>
    </font>
    <font>
      <b/>
      <sz val="9"/>
      <color indexed="81"/>
      <name val="Tahoma"/>
      <family val="2"/>
      <charset val="204"/>
    </font>
    <font>
      <sz val="9"/>
      <color indexed="81"/>
      <name val="Tahoma"/>
      <family val="2"/>
      <charset val="204"/>
    </font>
    <font>
      <sz val="8"/>
      <name val="Calibri"/>
      <family val="2"/>
      <scheme val="minor"/>
    </font>
    <font>
      <sz val="12"/>
      <color theme="1"/>
      <name val="Calibri"/>
      <family val="2"/>
      <charset val="204"/>
    </font>
    <font>
      <sz val="12"/>
      <color rgb="FF000000"/>
      <name val="Calibri"/>
      <family val="2"/>
      <charset val="204"/>
    </font>
    <font>
      <sz val="10"/>
      <name val="Arial Cyr"/>
      <family val="2"/>
      <charset val="204"/>
    </font>
    <font>
      <sz val="10"/>
      <name val="Arial"/>
      <family val="2"/>
      <charset val="204"/>
    </font>
    <font>
      <u/>
      <sz val="12"/>
      <name val="Times New Roman"/>
      <family val="1"/>
      <charset val="204"/>
    </font>
    <font>
      <sz val="10"/>
      <name val="Arial Cyr"/>
      <charset val="204"/>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102">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8"/>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rgb="FF000000"/>
      </left>
      <right style="thin">
        <color rgb="FF000000"/>
      </right>
      <top style="thin">
        <color indexed="64"/>
      </top>
      <bottom style="thin">
        <color rgb="FF000000"/>
      </bottom>
      <diagonal/>
    </border>
    <border>
      <left style="thin">
        <color rgb="FF000000"/>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8"/>
      </right>
      <top/>
      <bottom style="thin">
        <color indexed="64"/>
      </bottom>
      <diagonal/>
    </border>
    <border>
      <left/>
      <right style="thin">
        <color rgb="FF000000"/>
      </right>
      <top style="thin">
        <color rgb="FF000000"/>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12" fillId="0" borderId="0"/>
    <xf numFmtId="0" fontId="12" fillId="0" borderId="0"/>
    <xf numFmtId="0" fontId="12" fillId="0" borderId="0"/>
    <xf numFmtId="0" fontId="15" fillId="0" borderId="0"/>
    <xf numFmtId="0" fontId="16" fillId="0" borderId="0"/>
    <xf numFmtId="0" fontId="6" fillId="0" borderId="0"/>
    <xf numFmtId="0" fontId="17" fillId="0" borderId="0"/>
    <xf numFmtId="168" fontId="17" fillId="0" borderId="0" applyFill="0" applyBorder="0" applyAlignment="0" applyProtection="0"/>
    <xf numFmtId="0" fontId="17" fillId="0" borderId="0"/>
    <xf numFmtId="0" fontId="18" fillId="0" borderId="0"/>
    <xf numFmtId="0" fontId="21" fillId="0" borderId="0"/>
    <xf numFmtId="0" fontId="6" fillId="0" borderId="0"/>
    <xf numFmtId="0" fontId="6" fillId="0" borderId="0"/>
    <xf numFmtId="0" fontId="7" fillId="0" borderId="0"/>
    <xf numFmtId="0" fontId="6" fillId="0" borderId="0"/>
    <xf numFmtId="0" fontId="6" fillId="0" borderId="0"/>
    <xf numFmtId="0" fontId="22" fillId="0" borderId="0"/>
    <xf numFmtId="0" fontId="17" fillId="0" borderId="0"/>
    <xf numFmtId="171" fontId="12" fillId="0" borderId="0" applyFont="0" applyFill="0" applyBorder="0" applyAlignment="0" applyProtection="0"/>
    <xf numFmtId="0" fontId="23" fillId="0" borderId="0" applyNumberFormat="0" applyFill="0" applyBorder="0" applyAlignment="0" applyProtection="0"/>
    <xf numFmtId="171" fontId="17" fillId="0" borderId="0" applyFont="0" applyFill="0" applyBorder="0" applyAlignment="0" applyProtection="0"/>
    <xf numFmtId="0" fontId="12" fillId="0" borderId="0"/>
    <xf numFmtId="0" fontId="27" fillId="0" borderId="0" applyNumberFormat="0" applyFill="0" applyBorder="0" applyAlignment="0" applyProtection="0">
      <alignment vertical="top"/>
      <protection locked="0"/>
    </xf>
    <xf numFmtId="0" fontId="6" fillId="0" borderId="0"/>
    <xf numFmtId="0" fontId="6" fillId="0" borderId="0"/>
    <xf numFmtId="0" fontId="17" fillId="0" borderId="0"/>
    <xf numFmtId="0" fontId="6" fillId="0" borderId="0"/>
    <xf numFmtId="0" fontId="12" fillId="0" borderId="0"/>
    <xf numFmtId="0" fontId="29" fillId="0" borderId="0"/>
    <xf numFmtId="0" fontId="7" fillId="0" borderId="0"/>
    <xf numFmtId="0" fontId="6" fillId="0" borderId="0"/>
    <xf numFmtId="0" fontId="6" fillId="0" borderId="0"/>
    <xf numFmtId="0" fontId="31" fillId="0" borderId="0" applyNumberFormat="0" applyFill="0" applyBorder="0" applyAlignment="0" applyProtection="0"/>
    <xf numFmtId="0" fontId="6" fillId="0" borderId="0"/>
    <xf numFmtId="0" fontId="6" fillId="0" borderId="0"/>
    <xf numFmtId="0" fontId="17" fillId="0" borderId="0"/>
    <xf numFmtId="0" fontId="12" fillId="0" borderId="0"/>
    <xf numFmtId="0" fontId="7" fillId="0" borderId="0"/>
    <xf numFmtId="0" fontId="18" fillId="0" borderId="0"/>
    <xf numFmtId="0" fontId="18" fillId="0" borderId="0"/>
    <xf numFmtId="0" fontId="6" fillId="0" borderId="0"/>
    <xf numFmtId="0" fontId="7" fillId="0" borderId="0"/>
    <xf numFmtId="171" fontId="17" fillId="0" borderId="0" applyFill="0" applyBorder="0" applyAlignment="0" applyProtection="0"/>
    <xf numFmtId="0" fontId="31" fillId="0" borderId="0" applyNumberFormat="0" applyFill="0" applyBorder="0" applyAlignment="0" applyProtection="0"/>
    <xf numFmtId="0" fontId="7" fillId="0" borderId="0"/>
    <xf numFmtId="0" fontId="7" fillId="0" borderId="0"/>
    <xf numFmtId="0" fontId="37" fillId="0" borderId="0"/>
    <xf numFmtId="0" fontId="17" fillId="0" borderId="0"/>
    <xf numFmtId="0" fontId="12" fillId="0" borderId="0"/>
    <xf numFmtId="0" fontId="12" fillId="0" borderId="0"/>
    <xf numFmtId="0" fontId="17" fillId="0" borderId="0"/>
    <xf numFmtId="0" fontId="12" fillId="0" borderId="0"/>
    <xf numFmtId="0" fontId="12" fillId="0" borderId="0"/>
    <xf numFmtId="0" fontId="12" fillId="0" borderId="0"/>
    <xf numFmtId="0" fontId="12" fillId="0" borderId="0"/>
    <xf numFmtId="0" fontId="12" fillId="0" borderId="0"/>
    <xf numFmtId="0" fontId="37"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7" fillId="0" borderId="0" applyFont="0" applyFill="0" applyBorder="0" applyAlignment="0" applyProtection="0"/>
    <xf numFmtId="0" fontId="5" fillId="0" borderId="0"/>
    <xf numFmtId="0" fontId="5" fillId="0" borderId="0"/>
    <xf numFmtId="171" fontId="5" fillId="0" borderId="0" applyFont="0" applyFill="0" applyBorder="0" applyAlignment="0" applyProtection="0"/>
    <xf numFmtId="171" fontId="5" fillId="0" borderId="0" applyFont="0" applyFill="0" applyBorder="0" applyAlignment="0" applyProtection="0"/>
    <xf numFmtId="43" fontId="38" fillId="0" borderId="0" applyFill="0" applyBorder="0" applyAlignment="0" applyProtection="0"/>
    <xf numFmtId="0" fontId="4" fillId="0" borderId="0"/>
    <xf numFmtId="0" fontId="4" fillId="0" borderId="0"/>
    <xf numFmtId="43" fontId="17" fillId="0" borderId="0" applyFill="0" applyBorder="0" applyAlignment="0" applyProtection="0"/>
    <xf numFmtId="0" fontId="4" fillId="0" borderId="0"/>
    <xf numFmtId="43" fontId="17" fillId="0" borderId="0" applyFill="0" applyBorder="0" applyAlignment="0" applyProtection="0"/>
    <xf numFmtId="0" fontId="4" fillId="0" borderId="0"/>
    <xf numFmtId="0" fontId="40" fillId="0" borderId="0"/>
    <xf numFmtId="0" fontId="3" fillId="0" borderId="0"/>
    <xf numFmtId="0" fontId="2" fillId="0" borderId="0"/>
    <xf numFmtId="0" fontId="1" fillId="0" borderId="0"/>
    <xf numFmtId="0" fontId="1" fillId="0" borderId="0"/>
    <xf numFmtId="0" fontId="1" fillId="0" borderId="0"/>
  </cellStyleXfs>
  <cellXfs count="720">
    <xf numFmtId="0" fontId="0" fillId="0" borderId="0" xfId="0"/>
    <xf numFmtId="0" fontId="24" fillId="0" borderId="1" xfId="25" applyFont="1" applyFill="1" applyBorder="1" applyAlignment="1" applyProtection="1">
      <alignment horizontal="center" vertical="center" wrapText="1"/>
    </xf>
    <xf numFmtId="0" fontId="24" fillId="0" borderId="1" xfId="22" applyFont="1" applyFill="1" applyBorder="1" applyAlignment="1">
      <alignment horizontal="center" vertical="center" wrapText="1"/>
    </xf>
    <xf numFmtId="1" fontId="11" fillId="0" borderId="1" xfId="1" applyNumberFormat="1" applyFont="1" applyFill="1" applyBorder="1" applyAlignment="1">
      <alignment horizontal="center" vertical="center" wrapText="1"/>
    </xf>
    <xf numFmtId="0" fontId="11" fillId="0" borderId="50" xfId="0" applyFont="1" applyBorder="1" applyAlignment="1">
      <alignment vertical="center" wrapText="1"/>
    </xf>
    <xf numFmtId="0" fontId="11" fillId="0" borderId="48" xfId="0" applyFont="1" applyBorder="1" applyAlignment="1">
      <alignment vertical="center" wrapText="1"/>
    </xf>
    <xf numFmtId="0" fontId="11" fillId="0" borderId="51" xfId="0" applyFont="1" applyBorder="1" applyAlignment="1">
      <alignment vertical="center" wrapText="1"/>
    </xf>
    <xf numFmtId="0" fontId="11" fillId="0" borderId="49" xfId="0" applyFont="1" applyBorder="1" applyAlignment="1">
      <alignment vertical="center" wrapText="1"/>
    </xf>
    <xf numFmtId="0" fontId="11" fillId="0" borderId="51" xfId="0" applyFont="1" applyBorder="1" applyAlignment="1">
      <alignment horizontal="justify" vertical="center" wrapText="1"/>
    </xf>
    <xf numFmtId="0" fontId="35" fillId="0" borderId="47" xfId="0" applyFont="1" applyBorder="1" applyAlignment="1">
      <alignment vertical="center" wrapText="1"/>
    </xf>
    <xf numFmtId="0" fontId="35" fillId="0" borderId="48" xfId="0" applyFont="1" applyBorder="1" applyAlignment="1">
      <alignment vertical="center" wrapText="1"/>
    </xf>
    <xf numFmtId="0" fontId="11" fillId="0" borderId="47" xfId="0" applyFont="1" applyBorder="1" applyAlignment="1">
      <alignment vertical="center" wrapText="1"/>
    </xf>
    <xf numFmtId="0" fontId="9" fillId="0" borderId="50" xfId="0" applyFont="1" applyBorder="1" applyAlignment="1">
      <alignment vertical="center" wrapText="1"/>
    </xf>
    <xf numFmtId="0" fontId="9" fillId="0" borderId="48" xfId="0" applyFont="1" applyBorder="1" applyAlignment="1">
      <alignment horizontal="justify" vertical="center" wrapText="1"/>
    </xf>
    <xf numFmtId="0" fontId="0" fillId="0" borderId="51" xfId="0" applyBorder="1" applyAlignment="1">
      <alignment vertical="top" wrapText="1"/>
    </xf>
    <xf numFmtId="0" fontId="0" fillId="0" borderId="49" xfId="0" applyBorder="1" applyAlignment="1">
      <alignment vertical="top" wrapText="1"/>
    </xf>
    <xf numFmtId="0" fontId="24" fillId="0" borderId="66" xfId="25" applyFont="1" applyFill="1" applyBorder="1" applyAlignment="1" applyProtection="1">
      <alignment horizontal="center" vertical="center" wrapText="1"/>
    </xf>
    <xf numFmtId="0" fontId="10" fillId="0" borderId="75" xfId="11" applyFont="1" applyFill="1" applyBorder="1" applyAlignment="1">
      <alignment horizontal="center" vertical="center" wrapText="1"/>
    </xf>
    <xf numFmtId="174" fontId="10" fillId="0" borderId="75" xfId="11" applyNumberFormat="1" applyFont="1" applyFill="1" applyBorder="1" applyAlignment="1">
      <alignment horizontal="center" vertical="center" wrapText="1"/>
    </xf>
    <xf numFmtId="20" fontId="10" fillId="0" borderId="75" xfId="11" applyNumberFormat="1" applyFont="1" applyFill="1" applyBorder="1" applyAlignment="1">
      <alignment horizontal="center" vertical="center" wrapText="1"/>
    </xf>
    <xf numFmtId="0" fontId="10" fillId="0" borderId="82" xfId="11" applyFont="1" applyFill="1" applyBorder="1" applyAlignment="1">
      <alignment horizontal="center" vertical="center" wrapText="1"/>
    </xf>
    <xf numFmtId="20" fontId="10" fillId="0" borderId="82" xfId="11" applyNumberFormat="1" applyFont="1" applyFill="1" applyBorder="1" applyAlignment="1">
      <alignment horizontal="center" vertical="center" wrapText="1"/>
    </xf>
    <xf numFmtId="14" fontId="10" fillId="0" borderId="82" xfId="11" applyNumberFormat="1" applyFont="1" applyFill="1" applyBorder="1" applyAlignment="1">
      <alignment horizontal="center" vertical="center" wrapText="1"/>
    </xf>
    <xf numFmtId="0" fontId="10" fillId="0" borderId="1" xfId="11" applyFont="1" applyFill="1" applyBorder="1" applyAlignment="1">
      <alignment horizontal="center" vertical="center" wrapText="1"/>
    </xf>
    <xf numFmtId="0" fontId="24" fillId="0" borderId="82" xfId="22" applyFont="1" applyFill="1" applyBorder="1" applyAlignment="1">
      <alignment horizontal="center" vertical="center" wrapText="1"/>
    </xf>
    <xf numFmtId="0" fontId="11"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20" fontId="10" fillId="0" borderId="1" xfId="0" applyNumberFormat="1" applyFont="1" applyFill="1" applyBorder="1" applyAlignment="1">
      <alignment horizontal="center" vertical="center" wrapText="1"/>
    </xf>
    <xf numFmtId="166" fontId="10" fillId="0" borderId="1" xfId="4" applyNumberFormat="1" applyFont="1" applyFill="1" applyBorder="1" applyAlignment="1">
      <alignment horizontal="center" vertical="center" wrapText="1"/>
    </xf>
    <xf numFmtId="0" fontId="11" fillId="0" borderId="1" xfId="4"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3" fillId="0" borderId="1" xfId="5" applyFont="1" applyFill="1" applyBorder="1" applyAlignment="1">
      <alignment horizontal="center" vertical="center" wrapText="1"/>
    </xf>
    <xf numFmtId="0" fontId="9"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20" fontId="9"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20" fontId="1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67"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21" fontId="13"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17" fontId="10" fillId="0" borderId="1" xfId="0" applyNumberFormat="1" applyFont="1" applyFill="1" applyBorder="1" applyAlignment="1">
      <alignment horizontal="center" vertical="center" wrapText="1"/>
    </xf>
    <xf numFmtId="49" fontId="13" fillId="0" borderId="1" xfId="5" applyNumberFormat="1" applyFont="1" applyFill="1" applyBorder="1" applyAlignment="1">
      <alignment horizontal="center" vertical="center" wrapText="1"/>
    </xf>
    <xf numFmtId="49" fontId="11" fillId="0" borderId="1" xfId="6" applyNumberFormat="1" applyFont="1" applyFill="1" applyBorder="1" applyAlignment="1">
      <alignment horizontal="center" vertical="center" wrapText="1"/>
    </xf>
    <xf numFmtId="1" fontId="11" fillId="0" borderId="1" xfId="7" quotePrefix="1" applyNumberFormat="1" applyFont="1" applyFill="1" applyBorder="1" applyAlignment="1">
      <alignment horizontal="center" vertical="center" wrapText="1"/>
    </xf>
    <xf numFmtId="49" fontId="11" fillId="0" borderId="1" xfId="7" applyNumberFormat="1" applyFont="1" applyFill="1" applyBorder="1" applyAlignment="1">
      <alignment horizontal="center" vertical="center" wrapText="1"/>
    </xf>
    <xf numFmtId="0" fontId="11" fillId="0" borderId="1" xfId="7" applyFont="1" applyFill="1" applyBorder="1" applyAlignment="1">
      <alignment horizontal="center" vertical="center" wrapText="1"/>
    </xf>
    <xf numFmtId="0" fontId="11" fillId="0" borderId="1" xfId="8" applyFont="1" applyFill="1" applyBorder="1" applyAlignment="1">
      <alignment horizontal="center" vertical="center" wrapText="1"/>
    </xf>
    <xf numFmtId="0" fontId="10" fillId="0" borderId="1" xfId="9" applyFont="1" applyFill="1" applyBorder="1" applyAlignment="1">
      <alignment horizontal="center" vertical="center" wrapText="1"/>
    </xf>
    <xf numFmtId="49" fontId="11" fillId="0" borderId="1" xfId="1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1" fillId="0" borderId="1" xfId="11" applyFont="1" applyFill="1" applyBorder="1" applyAlignment="1">
      <alignment horizontal="center" vertical="center" wrapText="1"/>
    </xf>
    <xf numFmtId="14" fontId="10" fillId="0" borderId="1" xfId="11" applyNumberFormat="1" applyFont="1" applyFill="1" applyBorder="1" applyAlignment="1">
      <alignment horizontal="center" vertical="center" wrapText="1"/>
    </xf>
    <xf numFmtId="20" fontId="10" fillId="0" borderId="1" xfId="11" applyNumberFormat="1" applyFont="1" applyFill="1" applyBorder="1" applyAlignment="1">
      <alignment horizontal="center" vertical="center" wrapText="1"/>
    </xf>
    <xf numFmtId="49" fontId="11" fillId="0" borderId="1" xfId="11" applyNumberFormat="1"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11" fillId="0" borderId="1" xfId="12" applyFont="1" applyFill="1" applyBorder="1" applyAlignment="1">
      <alignment horizontal="center" vertical="center" wrapText="1"/>
    </xf>
    <xf numFmtId="169" fontId="10" fillId="0" borderId="1" xfId="0" applyNumberFormat="1" applyFont="1" applyFill="1" applyBorder="1" applyAlignment="1">
      <alignment horizontal="center" vertical="center" wrapText="1"/>
    </xf>
    <xf numFmtId="166" fontId="19" fillId="0" borderId="1" xfId="0" applyNumberFormat="1" applyFont="1" applyFill="1" applyBorder="1" applyAlignment="1">
      <alignment horizontal="center" vertical="center" wrapText="1"/>
    </xf>
    <xf numFmtId="170" fontId="11" fillId="0"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49" fontId="10" fillId="0" borderId="1" xfId="11"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66" fontId="10" fillId="0" borderId="1" xfId="13" applyNumberFormat="1" applyFont="1" applyFill="1" applyBorder="1" applyAlignment="1">
      <alignment horizontal="center" vertical="center" wrapText="1"/>
    </xf>
    <xf numFmtId="0" fontId="11" fillId="0" borderId="1" xfId="13"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14" fontId="11" fillId="0" borderId="1" xfId="14" applyNumberFormat="1" applyFont="1" applyFill="1" applyBorder="1" applyAlignment="1">
      <alignment horizontal="center" vertical="center" wrapText="1"/>
    </xf>
    <xf numFmtId="20" fontId="11" fillId="0" borderId="1" xfId="14" applyNumberFormat="1" applyFont="1" applyFill="1" applyBorder="1" applyAlignment="1">
      <alignment horizontal="center" vertical="center" wrapText="1"/>
    </xf>
    <xf numFmtId="0" fontId="11" fillId="0" borderId="1" xfId="14" applyFont="1" applyFill="1" applyBorder="1" applyAlignment="1">
      <alignment horizontal="center" vertical="center" wrapText="1"/>
    </xf>
    <xf numFmtId="0" fontId="10" fillId="0" borderId="1" xfId="15" applyFont="1" applyFill="1" applyBorder="1" applyAlignment="1">
      <alignment horizontal="center" vertical="center" wrapText="1"/>
    </xf>
    <xf numFmtId="166" fontId="10" fillId="0" borderId="1" xfId="16" applyNumberFormat="1" applyFont="1" applyFill="1" applyBorder="1" applyAlignment="1">
      <alignment horizontal="center" vertical="center" wrapText="1"/>
    </xf>
    <xf numFmtId="49" fontId="10" fillId="0" borderId="1" xfId="16" applyNumberFormat="1" applyFont="1" applyFill="1" applyBorder="1" applyAlignment="1">
      <alignment horizontal="center" vertical="center" wrapText="1"/>
    </xf>
    <xf numFmtId="0" fontId="10" fillId="0" borderId="1" xfId="16"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10" fillId="0" borderId="1" xfId="17" applyFont="1" applyFill="1" applyBorder="1" applyAlignment="1">
      <alignment horizontal="center" vertical="center" wrapText="1"/>
    </xf>
    <xf numFmtId="49" fontId="10" fillId="0" borderId="1" xfId="17" applyNumberFormat="1" applyFont="1" applyFill="1" applyBorder="1" applyAlignment="1">
      <alignment horizontal="center" vertical="center" wrapText="1"/>
    </xf>
    <xf numFmtId="49" fontId="11" fillId="0" borderId="1" xfId="8" applyNumberFormat="1" applyFont="1" applyFill="1" applyBorder="1" applyAlignment="1">
      <alignment horizontal="center" vertical="center" wrapText="1"/>
    </xf>
    <xf numFmtId="0" fontId="10" fillId="0" borderId="1" xfId="18" applyFont="1" applyFill="1" applyBorder="1" applyAlignment="1">
      <alignment horizontal="center" vertical="center" wrapText="1"/>
    </xf>
    <xf numFmtId="49" fontId="10" fillId="0" borderId="1" xfId="18" applyNumberFormat="1" applyFont="1" applyFill="1" applyBorder="1" applyAlignment="1">
      <alignment horizontal="center" vertical="center" wrapText="1"/>
    </xf>
    <xf numFmtId="0" fontId="11" fillId="0" borderId="1" xfId="19" applyFont="1" applyFill="1" applyBorder="1" applyAlignment="1">
      <alignment horizontal="center" vertical="center" wrapText="1"/>
    </xf>
    <xf numFmtId="3" fontId="10" fillId="0" borderId="1" xfId="0" quotePrefix="1" applyNumberFormat="1" applyFont="1" applyFill="1" applyBorder="1" applyAlignment="1">
      <alignment horizontal="center" vertical="center" wrapText="1"/>
    </xf>
    <xf numFmtId="49" fontId="10" fillId="0" borderId="1" xfId="20" applyNumberFormat="1" applyFont="1" applyFill="1" applyBorder="1" applyAlignment="1">
      <alignment horizontal="center" vertical="center" wrapText="1"/>
    </xf>
    <xf numFmtId="0" fontId="10" fillId="0" borderId="1" xfId="20" applyFont="1" applyFill="1" applyBorder="1" applyAlignment="1">
      <alignment horizontal="center" vertical="center" wrapText="1"/>
    </xf>
    <xf numFmtId="166" fontId="10" fillId="0" borderId="1" xfId="11" applyNumberFormat="1" applyFont="1" applyFill="1" applyBorder="1" applyAlignment="1">
      <alignment horizontal="center" vertical="center" wrapText="1"/>
    </xf>
    <xf numFmtId="49" fontId="13" fillId="0" borderId="1" xfId="21"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2" fontId="10"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173" fontId="9" fillId="0" borderId="1" xfId="0" applyNumberFormat="1" applyFont="1" applyFill="1" applyBorder="1" applyAlignment="1">
      <alignment horizontal="center" vertical="center" wrapText="1"/>
    </xf>
    <xf numFmtId="166" fontId="10" fillId="0" borderId="1" xfId="8" applyNumberFormat="1" applyFont="1" applyFill="1" applyBorder="1" applyAlignment="1">
      <alignment horizontal="center" vertical="center" wrapText="1"/>
    </xf>
    <xf numFmtId="0" fontId="10" fillId="0" borderId="1" xfId="8" applyFont="1" applyFill="1" applyBorder="1" applyAlignment="1">
      <alignment horizontal="center" vertical="center" wrapText="1"/>
    </xf>
    <xf numFmtId="0" fontId="26" fillId="0" borderId="1" xfId="0"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49" fontId="11" fillId="0" borderId="1" xfId="1" quotePrefix="1" applyNumberFormat="1" applyFont="1" applyFill="1" applyBorder="1" applyAlignment="1">
      <alignment horizontal="center" vertical="center" wrapText="1"/>
    </xf>
    <xf numFmtId="20" fontId="13" fillId="0" borderId="1" xfId="0" applyNumberFormat="1" applyFont="1" applyFill="1" applyBorder="1" applyAlignment="1">
      <alignment horizontal="center" vertical="center" wrapText="1"/>
    </xf>
    <xf numFmtId="14" fontId="11" fillId="0" borderId="1" xfId="1" applyNumberFormat="1" applyFont="1" applyFill="1" applyBorder="1" applyAlignment="1">
      <alignment horizontal="center" vertical="center" wrapText="1"/>
    </xf>
    <xf numFmtId="49" fontId="11" fillId="0" borderId="1" xfId="23" applyNumberFormat="1" applyFont="1" applyFill="1" applyBorder="1" applyAlignment="1">
      <alignment horizontal="center" vertical="center" wrapText="1"/>
    </xf>
    <xf numFmtId="0" fontId="9" fillId="0" borderId="1" xfId="11" applyFont="1" applyFill="1" applyBorder="1" applyAlignment="1">
      <alignment horizontal="center" vertical="center" wrapText="1"/>
    </xf>
    <xf numFmtId="166" fontId="10" fillId="0" borderId="4"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4"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14" fontId="10"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20" fontId="10" fillId="0" borderId="4" xfId="0" applyNumberFormat="1" applyFont="1" applyFill="1" applyBorder="1" applyAlignment="1">
      <alignment horizontal="center" vertical="center" wrapText="1"/>
    </xf>
    <xf numFmtId="166" fontId="10" fillId="0" borderId="1" xfId="24" applyNumberFormat="1" applyFont="1" applyFill="1" applyBorder="1" applyAlignment="1">
      <alignment horizontal="center" vertical="center" wrapText="1"/>
    </xf>
    <xf numFmtId="0" fontId="11" fillId="0" borderId="7" xfId="24" applyFont="1" applyFill="1" applyBorder="1" applyAlignment="1">
      <alignment horizontal="center" vertical="center" wrapText="1"/>
    </xf>
    <xf numFmtId="0" fontId="10" fillId="0" borderId="8"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20" fontId="9"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3" fontId="10" fillId="0" borderId="9"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49" fontId="13" fillId="0" borderId="6" xfId="5" applyNumberFormat="1" applyFont="1" applyFill="1" applyBorder="1" applyAlignment="1">
      <alignment horizontal="center" vertical="center" wrapText="1"/>
    </xf>
    <xf numFmtId="0" fontId="13" fillId="0" borderId="6" xfId="5"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0" fontId="13" fillId="0" borderId="4" xfId="5" applyFont="1" applyFill="1" applyBorder="1" applyAlignment="1">
      <alignment horizontal="center" vertical="center" wrapText="1"/>
    </xf>
    <xf numFmtId="49" fontId="13" fillId="0" borderId="4" xfId="5"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24" fillId="0" borderId="3" xfId="2" applyFont="1" applyFill="1" applyBorder="1" applyAlignment="1">
      <alignment horizontal="center" vertical="center" wrapText="1"/>
    </xf>
    <xf numFmtId="0" fontId="10" fillId="0" borderId="1" xfId="26" applyFont="1" applyFill="1" applyBorder="1" applyAlignment="1">
      <alignment horizontal="center" vertical="center" wrapText="1"/>
    </xf>
    <xf numFmtId="20" fontId="10" fillId="0" borderId="1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49" fontId="10" fillId="0" borderId="13"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173" fontId="9"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14" fontId="11" fillId="0" borderId="13" xfId="0" applyNumberFormat="1" applyFont="1" applyFill="1" applyBorder="1" applyAlignment="1">
      <alignment horizontal="center" vertical="center" wrapText="1"/>
    </xf>
    <xf numFmtId="20" fontId="11" fillId="0" borderId="13" xfId="0" applyNumberFormat="1" applyFont="1" applyFill="1" applyBorder="1" applyAlignment="1">
      <alignment horizontal="center" vertical="center" wrapText="1"/>
    </xf>
    <xf numFmtId="166" fontId="10" fillId="0" borderId="15" xfId="0" applyNumberFormat="1"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20" fontId="9" fillId="0" borderId="16"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24" fillId="0" borderId="16" xfId="2" applyFont="1" applyFill="1" applyBorder="1" applyAlignment="1">
      <alignment horizontal="center" vertical="center" wrapText="1"/>
    </xf>
    <xf numFmtId="49" fontId="9" fillId="0" borderId="2" xfId="27" applyNumberFormat="1" applyFont="1" applyFill="1" applyBorder="1" applyAlignment="1">
      <alignment horizontal="center" vertical="center" wrapText="1"/>
    </xf>
    <xf numFmtId="49" fontId="9" fillId="0" borderId="3" xfId="27" applyNumberFormat="1" applyFont="1" applyFill="1" applyBorder="1" applyAlignment="1">
      <alignment horizontal="center" vertical="center" wrapText="1"/>
    </xf>
    <xf numFmtId="0" fontId="9" fillId="0" borderId="3" xfId="27" applyFont="1" applyFill="1" applyBorder="1" applyAlignment="1">
      <alignment horizontal="center" vertical="center" wrapText="1"/>
    </xf>
    <xf numFmtId="14" fontId="11" fillId="0" borderId="3" xfId="27" applyNumberFormat="1" applyFont="1" applyFill="1" applyBorder="1" applyAlignment="1">
      <alignment horizontal="center" vertical="center" wrapText="1"/>
    </xf>
    <xf numFmtId="20" fontId="9" fillId="0" borderId="3" xfId="27" applyNumberFormat="1" applyFont="1" applyFill="1" applyBorder="1" applyAlignment="1">
      <alignment horizontal="center" vertical="center" wrapText="1"/>
    </xf>
    <xf numFmtId="0" fontId="11" fillId="0" borderId="3" xfId="27" applyFont="1" applyFill="1" applyBorder="1" applyAlignment="1">
      <alignment horizontal="center" vertical="center" wrapText="1"/>
    </xf>
    <xf numFmtId="167" fontId="11" fillId="0" borderId="3"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14" fontId="11" fillId="0" borderId="1" xfId="27" applyNumberFormat="1" applyFont="1" applyFill="1" applyBorder="1" applyAlignment="1">
      <alignment horizontal="center" vertical="center" wrapText="1"/>
    </xf>
    <xf numFmtId="14" fontId="11" fillId="0" borderId="15" xfId="27" applyNumberFormat="1" applyFont="1" applyFill="1" applyBorder="1" applyAlignment="1">
      <alignment horizontal="center" vertical="center" wrapText="1"/>
    </xf>
    <xf numFmtId="166" fontId="11"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4" fontId="10" fillId="0" borderId="1" xfId="28" applyNumberFormat="1" applyFont="1" applyFill="1" applyBorder="1" applyAlignment="1">
      <alignment horizontal="center" vertical="center" wrapText="1"/>
    </xf>
    <xf numFmtId="0" fontId="10" fillId="0" borderId="1" xfId="28" applyFont="1" applyFill="1" applyBorder="1" applyAlignment="1">
      <alignment horizontal="center" vertical="center" wrapText="1"/>
    </xf>
    <xf numFmtId="17" fontId="11" fillId="0" borderId="1" xfId="0" applyNumberFormat="1" applyFont="1" applyFill="1" applyBorder="1" applyAlignment="1">
      <alignment horizontal="center" vertical="center" wrapText="1"/>
    </xf>
    <xf numFmtId="169" fontId="10" fillId="0" borderId="4" xfId="0" applyNumberFormat="1" applyFont="1" applyFill="1" applyBorder="1" applyAlignment="1">
      <alignment horizontal="center" vertical="center" wrapText="1"/>
    </xf>
    <xf numFmtId="0" fontId="11" fillId="0" borderId="1" xfId="29" applyFont="1" applyFill="1" applyBorder="1" applyAlignment="1">
      <alignment horizontal="center" vertical="center" wrapText="1"/>
    </xf>
    <xf numFmtId="49" fontId="10" fillId="0" borderId="1" xfId="29" applyNumberFormat="1" applyFont="1" applyFill="1" applyBorder="1" applyAlignment="1">
      <alignment horizontal="center" vertical="center" wrapText="1"/>
    </xf>
    <xf numFmtId="14" fontId="11" fillId="0" borderId="1" xfId="29" applyNumberFormat="1" applyFont="1" applyFill="1" applyBorder="1" applyAlignment="1">
      <alignment horizontal="center" vertical="center" wrapText="1"/>
    </xf>
    <xf numFmtId="20" fontId="11" fillId="0" borderId="1" xfId="29" applyNumberFormat="1" applyFont="1" applyFill="1" applyBorder="1" applyAlignment="1">
      <alignment horizontal="center" vertical="center" wrapText="1"/>
    </xf>
    <xf numFmtId="0" fontId="10" fillId="0" borderId="4" xfId="29" applyFont="1" applyFill="1" applyBorder="1" applyAlignment="1">
      <alignment horizontal="center" vertical="center" wrapText="1"/>
    </xf>
    <xf numFmtId="0" fontId="11" fillId="0" borderId="13" xfId="29" applyFont="1" applyFill="1" applyBorder="1" applyAlignment="1">
      <alignment horizontal="center" vertical="center" wrapText="1"/>
    </xf>
    <xf numFmtId="14" fontId="10" fillId="0" borderId="4" xfId="29" applyNumberFormat="1" applyFont="1" applyFill="1" applyBorder="1" applyAlignment="1">
      <alignment horizontal="center" vertical="center" wrapText="1"/>
    </xf>
    <xf numFmtId="166" fontId="10" fillId="0" borderId="6"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14" fontId="10" fillId="0" borderId="6" xfId="29" applyNumberFormat="1" applyFont="1" applyFill="1" applyBorder="1" applyAlignment="1">
      <alignment horizontal="center" vertical="center" wrapText="1"/>
    </xf>
    <xf numFmtId="0" fontId="13" fillId="0" borderId="13" xfId="30" applyFont="1" applyFill="1" applyBorder="1" applyAlignment="1">
      <alignment horizontal="center" vertical="center" wrapText="1"/>
    </xf>
    <xf numFmtId="49" fontId="13" fillId="0" borderId="13" xfId="30" applyNumberFormat="1" applyFont="1" applyFill="1" applyBorder="1" applyAlignment="1">
      <alignment horizontal="center" vertical="center" wrapText="1"/>
    </xf>
    <xf numFmtId="14" fontId="10" fillId="0" borderId="4" xfId="9" applyNumberFormat="1" applyFont="1" applyFill="1" applyBorder="1" applyAlignment="1">
      <alignment horizontal="center" vertical="center" wrapText="1"/>
    </xf>
    <xf numFmtId="20" fontId="10" fillId="0" borderId="4" xfId="9" applyNumberFormat="1" applyFont="1" applyFill="1" applyBorder="1" applyAlignment="1">
      <alignment horizontal="center" vertical="center" wrapText="1"/>
    </xf>
    <xf numFmtId="0" fontId="13" fillId="0" borderId="4" xfId="9" applyFont="1" applyFill="1" applyBorder="1" applyAlignment="1">
      <alignment horizontal="center" vertical="center" wrapText="1"/>
    </xf>
    <xf numFmtId="14" fontId="10" fillId="0" borderId="15" xfId="0" applyNumberFormat="1" applyFont="1" applyFill="1" applyBorder="1" applyAlignment="1">
      <alignment horizontal="center" vertical="center" wrapText="1"/>
    </xf>
    <xf numFmtId="14" fontId="10" fillId="0" borderId="1" xfId="29" applyNumberFormat="1" applyFont="1" applyFill="1" applyBorder="1" applyAlignment="1">
      <alignment horizontal="center" vertical="center" wrapText="1"/>
    </xf>
    <xf numFmtId="0" fontId="11" fillId="0" borderId="7" xfId="4" applyFont="1" applyFill="1" applyBorder="1" applyAlignment="1">
      <alignment horizontal="center" vertical="center" wrapText="1"/>
    </xf>
    <xf numFmtId="0" fontId="24" fillId="0" borderId="4" xfId="22"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0" xfId="0" applyFont="1" applyFill="1" applyAlignment="1">
      <alignment horizontal="center" vertical="center" wrapText="1"/>
    </xf>
    <xf numFmtId="49" fontId="10" fillId="0" borderId="1" xfId="31" applyNumberFormat="1" applyFont="1" applyFill="1" applyBorder="1" applyAlignment="1">
      <alignment horizontal="center" vertical="center" wrapText="1"/>
    </xf>
    <xf numFmtId="0" fontId="11" fillId="0" borderId="1" xfId="31" applyFont="1" applyFill="1" applyBorder="1" applyAlignment="1">
      <alignment horizontal="center" vertical="center" wrapText="1"/>
    </xf>
    <xf numFmtId="0" fontId="10" fillId="0" borderId="1" xfId="31" applyFont="1" applyFill="1" applyBorder="1" applyAlignment="1">
      <alignment horizontal="center" vertical="center" wrapText="1"/>
    </xf>
    <xf numFmtId="173" fontId="9" fillId="0" borderId="1" xfId="31" applyNumberFormat="1" applyFont="1" applyFill="1" applyBorder="1" applyAlignment="1">
      <alignment horizontal="center" vertical="center" wrapText="1"/>
    </xf>
    <xf numFmtId="0" fontId="9" fillId="0" borderId="1" xfId="31" applyFont="1" applyFill="1" applyBorder="1" applyAlignment="1">
      <alignment horizontal="center" vertical="center" wrapText="1"/>
    </xf>
    <xf numFmtId="0" fontId="9" fillId="0" borderId="14" xfId="31" applyFont="1" applyFill="1" applyBorder="1" applyAlignment="1">
      <alignment horizontal="center" vertical="center" wrapText="1"/>
    </xf>
    <xf numFmtId="14" fontId="10" fillId="0" borderId="15" xfId="29"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10" fillId="0" borderId="4" xfId="32" applyFont="1" applyFill="1" applyBorder="1" applyAlignment="1">
      <alignment horizontal="center" vertical="center" wrapText="1"/>
    </xf>
    <xf numFmtId="49" fontId="10" fillId="0" borderId="4" xfId="32" applyNumberFormat="1" applyFont="1" applyFill="1" applyBorder="1" applyAlignment="1">
      <alignment horizontal="center" vertical="center" wrapText="1"/>
    </xf>
    <xf numFmtId="0" fontId="10" fillId="0" borderId="17" xfId="1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1" fontId="11" fillId="0" borderId="1" xfId="19" quotePrefix="1" applyNumberFormat="1" applyFont="1" applyFill="1" applyBorder="1" applyAlignment="1">
      <alignment horizontal="center" vertical="center" wrapText="1"/>
    </xf>
    <xf numFmtId="49" fontId="11" fillId="0" borderId="1" xfId="19" applyNumberFormat="1" applyFont="1" applyFill="1" applyBorder="1" applyAlignment="1">
      <alignment horizontal="center" vertical="center" wrapText="1"/>
    </xf>
    <xf numFmtId="49" fontId="11" fillId="0" borderId="3" xfId="11" applyNumberFormat="1" applyFont="1" applyFill="1" applyBorder="1" applyAlignment="1">
      <alignment horizontal="center" vertical="center" wrapText="1"/>
    </xf>
    <xf numFmtId="0" fontId="11" fillId="0" borderId="3" xfId="11" applyFont="1" applyFill="1" applyBorder="1" applyAlignment="1">
      <alignment horizontal="center" vertical="center" wrapText="1"/>
    </xf>
    <xf numFmtId="20" fontId="11" fillId="0" borderId="1" xfId="11" applyNumberFormat="1" applyFont="1" applyFill="1" applyBorder="1" applyAlignment="1">
      <alignment horizontal="center" vertical="center" wrapText="1"/>
    </xf>
    <xf numFmtId="0" fontId="20" fillId="0" borderId="1" xfId="11" applyFont="1" applyFill="1" applyBorder="1" applyAlignment="1">
      <alignment horizontal="center" vertical="center" wrapText="1"/>
    </xf>
    <xf numFmtId="0" fontId="11" fillId="0" borderId="7" xfId="11" applyFont="1" applyFill="1" applyBorder="1" applyAlignment="1">
      <alignment horizontal="center" vertical="center" wrapText="1"/>
    </xf>
    <xf numFmtId="3" fontId="10" fillId="0" borderId="1" xfId="11" applyNumberFormat="1" applyFont="1" applyFill="1" applyBorder="1" applyAlignment="1">
      <alignment horizontal="center" vertical="center" wrapText="1"/>
    </xf>
    <xf numFmtId="0" fontId="11" fillId="0" borderId="15" xfId="0" applyFont="1" applyFill="1" applyBorder="1" applyAlignment="1">
      <alignment horizontal="center" vertical="center" wrapText="1"/>
    </xf>
    <xf numFmtId="14" fontId="11" fillId="0" borderId="15" xfId="0" applyNumberFormat="1" applyFont="1" applyFill="1" applyBorder="1" applyAlignment="1">
      <alignment horizontal="center" vertical="center" wrapText="1"/>
    </xf>
    <xf numFmtId="14" fontId="13" fillId="0" borderId="15" xfId="0" applyNumberFormat="1" applyFont="1" applyFill="1" applyBorder="1" applyAlignment="1">
      <alignment horizontal="center" vertical="center" wrapText="1"/>
    </xf>
    <xf numFmtId="0" fontId="11" fillId="0" borderId="1" xfId="33" applyFont="1" applyFill="1" applyBorder="1" applyAlignment="1">
      <alignment horizontal="center" vertical="center" wrapText="1"/>
    </xf>
    <xf numFmtId="49" fontId="11" fillId="0" borderId="1" xfId="33" applyNumberFormat="1" applyFont="1" applyFill="1" applyBorder="1" applyAlignment="1">
      <alignment horizontal="center" vertical="center" wrapText="1"/>
    </xf>
    <xf numFmtId="14" fontId="11" fillId="0" borderId="1" xfId="33" applyNumberFormat="1" applyFont="1" applyFill="1" applyBorder="1" applyAlignment="1">
      <alignment horizontal="center" vertical="center" wrapText="1"/>
    </xf>
    <xf numFmtId="20" fontId="11" fillId="0" borderId="1" xfId="33" applyNumberFormat="1" applyFont="1" applyFill="1" applyBorder="1" applyAlignment="1">
      <alignment horizontal="center" vertical="center" wrapText="1"/>
    </xf>
    <xf numFmtId="0" fontId="9" fillId="0" borderId="1" xfId="33"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30" fillId="0" borderId="0" xfId="0" applyFont="1" applyFill="1" applyAlignment="1">
      <alignment horizontal="center" vertical="center" wrapText="1"/>
    </xf>
    <xf numFmtId="14" fontId="10" fillId="0" borderId="8" xfId="0" applyNumberFormat="1" applyFont="1" applyFill="1" applyBorder="1" applyAlignment="1">
      <alignment horizontal="center" vertical="center" wrapText="1"/>
    </xf>
    <xf numFmtId="49" fontId="10" fillId="0" borderId="4" xfId="20" applyNumberFormat="1" applyFont="1" applyFill="1" applyBorder="1" applyAlignment="1">
      <alignment horizontal="center" vertical="center" wrapText="1"/>
    </xf>
    <xf numFmtId="0" fontId="10" fillId="0" borderId="4" xfId="20" applyFont="1" applyFill="1" applyBorder="1" applyAlignment="1">
      <alignment horizontal="center" vertical="center" wrapText="1"/>
    </xf>
    <xf numFmtId="17" fontId="10" fillId="0" borderId="10"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20" fontId="10" fillId="0" borderId="10"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49" fontId="10" fillId="0" borderId="1" xfId="33" applyNumberFormat="1" applyFont="1" applyFill="1" applyBorder="1" applyAlignment="1">
      <alignment horizontal="center" vertical="center" wrapText="1"/>
    </xf>
    <xf numFmtId="0" fontId="9" fillId="0" borderId="7" xfId="33" applyFont="1" applyFill="1" applyBorder="1" applyAlignment="1">
      <alignment horizontal="center" vertical="center" wrapText="1"/>
    </xf>
    <xf numFmtId="14" fontId="11" fillId="0" borderId="1" xfId="4" applyNumberFormat="1" applyFont="1" applyFill="1" applyBorder="1" applyAlignment="1">
      <alignment horizontal="center" vertical="center" wrapText="1"/>
    </xf>
    <xf numFmtId="0" fontId="10" fillId="0" borderId="4" xfId="11" applyFont="1" applyFill="1" applyBorder="1" applyAlignment="1">
      <alignment horizontal="center" vertical="center" wrapText="1"/>
    </xf>
    <xf numFmtId="14" fontId="10" fillId="0" borderId="4" xfId="11" applyNumberFormat="1" applyFont="1" applyFill="1" applyBorder="1" applyAlignment="1">
      <alignment horizontal="center" vertical="center" wrapText="1"/>
    </xf>
    <xf numFmtId="0" fontId="9" fillId="0" borderId="3" xfId="34" applyFont="1" applyFill="1" applyBorder="1" applyAlignment="1">
      <alignment horizontal="center" vertical="center" wrapText="1"/>
    </xf>
    <xf numFmtId="0" fontId="11" fillId="0" borderId="3" xfId="34" applyFont="1" applyFill="1" applyBorder="1" applyAlignment="1">
      <alignment horizontal="center" vertical="center" wrapText="1"/>
    </xf>
    <xf numFmtId="0" fontId="24" fillId="0" borderId="3" xfId="35" applyFont="1" applyFill="1" applyBorder="1" applyAlignment="1">
      <alignment horizontal="center" vertical="center" wrapText="1"/>
    </xf>
    <xf numFmtId="17" fontId="10" fillId="0" borderId="4" xfId="0" applyNumberFormat="1" applyFont="1" applyFill="1" applyBorder="1" applyAlignment="1">
      <alignment horizontal="center" vertical="center" wrapText="1"/>
    </xf>
    <xf numFmtId="0" fontId="9" fillId="0" borderId="18" xfId="0" applyFont="1" applyFill="1" applyBorder="1" applyAlignment="1">
      <alignment horizontal="center" vertical="center" wrapText="1"/>
    </xf>
    <xf numFmtId="0" fontId="11" fillId="0" borderId="2" xfId="0" applyFont="1" applyFill="1" applyBorder="1" applyAlignment="1">
      <alignment horizontal="center" vertical="center" wrapText="1"/>
    </xf>
    <xf numFmtId="3" fontId="10" fillId="0" borderId="19" xfId="0" quotePrefix="1" applyNumberFormat="1" applyFont="1" applyFill="1" applyBorder="1" applyAlignment="1">
      <alignment horizontal="center" vertical="center" wrapText="1"/>
    </xf>
    <xf numFmtId="14" fontId="11" fillId="0" borderId="16" xfId="0"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14" fontId="10" fillId="0" borderId="13"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14" fontId="9" fillId="0" borderId="21" xfId="0" applyNumberFormat="1" applyFont="1" applyFill="1" applyBorder="1" applyAlignment="1">
      <alignment horizontal="center" vertical="center" wrapText="1"/>
    </xf>
    <xf numFmtId="0" fontId="11" fillId="0" borderId="13" xfId="19" applyFont="1" applyFill="1" applyBorder="1" applyAlignment="1">
      <alignment horizontal="center" vertical="center" wrapText="1"/>
    </xf>
    <xf numFmtId="0" fontId="11" fillId="0" borderId="13" xfId="8"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0" fontId="10" fillId="0" borderId="4" xfId="9"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3" fillId="0" borderId="4" xfId="0" applyFont="1" applyFill="1" applyBorder="1" applyAlignment="1">
      <alignment horizontal="center" vertical="center" wrapText="1"/>
    </xf>
    <xf numFmtId="166" fontId="11" fillId="0" borderId="4"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11" fillId="0" borderId="1" xfId="36" applyFont="1" applyFill="1" applyBorder="1" applyAlignment="1">
      <alignment horizontal="center" vertical="center" wrapText="1"/>
    </xf>
    <xf numFmtId="49" fontId="11" fillId="0" borderId="1" xfId="36" applyNumberFormat="1" applyFont="1" applyFill="1" applyBorder="1" applyAlignment="1">
      <alignment horizontal="center" vertical="center" wrapText="1"/>
    </xf>
    <xf numFmtId="0" fontId="10" fillId="0" borderId="1" xfId="36" applyFont="1" applyFill="1" applyBorder="1" applyAlignment="1">
      <alignment horizontal="center" vertical="center" wrapText="1"/>
    </xf>
    <xf numFmtId="14" fontId="11" fillId="0" borderId="1" xfId="36" applyNumberFormat="1" applyFont="1" applyFill="1" applyBorder="1" applyAlignment="1">
      <alignment horizontal="center" vertical="center" wrapText="1"/>
    </xf>
    <xf numFmtId="0" fontId="11" fillId="0" borderId="1" xfId="37" applyFont="1" applyFill="1" applyBorder="1" applyAlignment="1">
      <alignment horizontal="center" vertical="center" wrapText="1"/>
    </xf>
    <xf numFmtId="166" fontId="11" fillId="0" borderId="1" xfId="37" applyNumberFormat="1" applyFont="1" applyFill="1" applyBorder="1" applyAlignment="1">
      <alignment horizontal="center" vertical="center" wrapText="1"/>
    </xf>
    <xf numFmtId="0" fontId="11" fillId="0" borderId="0" xfId="37" applyFont="1" applyFill="1" applyAlignment="1">
      <alignment horizontal="center" vertical="center" wrapText="1"/>
    </xf>
    <xf numFmtId="14" fontId="10" fillId="0" borderId="1" xfId="37" applyNumberFormat="1" applyFont="1" applyFill="1" applyBorder="1" applyAlignment="1">
      <alignment horizontal="center" vertical="center" wrapText="1"/>
    </xf>
    <xf numFmtId="20" fontId="10" fillId="0" borderId="1" xfId="37" applyNumberFormat="1" applyFont="1" applyFill="1" applyBorder="1" applyAlignment="1">
      <alignment horizontal="center" vertical="center" wrapText="1"/>
    </xf>
    <xf numFmtId="0" fontId="10" fillId="0" borderId="1" xfId="37" applyFont="1" applyFill="1" applyBorder="1" applyAlignment="1">
      <alignment horizontal="center" vertical="center" wrapText="1"/>
    </xf>
    <xf numFmtId="0" fontId="9" fillId="0" borderId="1" xfId="36"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0" fontId="10" fillId="0" borderId="1" xfId="30" applyFont="1" applyFill="1" applyBorder="1" applyAlignment="1">
      <alignment horizontal="center" vertical="center" wrapText="1"/>
    </xf>
    <xf numFmtId="49" fontId="10" fillId="0" borderId="1" xfId="30" applyNumberFormat="1" applyFont="1" applyFill="1" applyBorder="1" applyAlignment="1">
      <alignment horizontal="center" vertical="center" wrapText="1"/>
    </xf>
    <xf numFmtId="14" fontId="10" fillId="0" borderId="1" xfId="30" applyNumberFormat="1" applyFont="1" applyFill="1" applyBorder="1" applyAlignment="1">
      <alignment horizontal="center" vertical="center" wrapText="1"/>
    </xf>
    <xf numFmtId="17" fontId="10" fillId="0" borderId="1" xfId="30" applyNumberFormat="1" applyFont="1" applyFill="1" applyBorder="1" applyAlignment="1">
      <alignment horizontal="center" vertical="center" wrapText="1"/>
    </xf>
    <xf numFmtId="14" fontId="10" fillId="0" borderId="1" xfId="38" applyNumberFormat="1" applyFont="1" applyFill="1" applyBorder="1" applyAlignment="1">
      <alignment horizontal="center" vertical="center" wrapText="1"/>
    </xf>
    <xf numFmtId="0" fontId="10" fillId="0" borderId="1" xfId="38" applyFont="1" applyFill="1" applyBorder="1" applyAlignment="1">
      <alignment horizontal="center" vertical="center" wrapText="1"/>
    </xf>
    <xf numFmtId="166" fontId="10" fillId="0" borderId="4" xfId="7" applyNumberFormat="1" applyFont="1" applyFill="1" applyBorder="1" applyAlignment="1">
      <alignment horizontal="center" vertical="center" wrapText="1"/>
    </xf>
    <xf numFmtId="49" fontId="10" fillId="0" borderId="4" xfId="7" applyNumberFormat="1" applyFont="1" applyFill="1" applyBorder="1" applyAlignment="1">
      <alignment horizontal="center" vertical="center" wrapText="1"/>
    </xf>
    <xf numFmtId="0" fontId="10" fillId="0" borderId="4" xfId="7" applyFont="1" applyFill="1" applyBorder="1" applyAlignment="1">
      <alignment horizontal="center" vertical="center" wrapText="1"/>
    </xf>
    <xf numFmtId="20" fontId="11" fillId="0" borderId="1" xfId="38" applyNumberFormat="1" applyFont="1" applyFill="1" applyBorder="1" applyAlignment="1">
      <alignment horizontal="center" vertical="center" wrapText="1"/>
    </xf>
    <xf numFmtId="0" fontId="14" fillId="0" borderId="2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3" fontId="9" fillId="0" borderId="15" xfId="0" applyNumberFormat="1" applyFont="1" applyFill="1" applyBorder="1" applyAlignment="1">
      <alignment horizontal="center" vertical="center" wrapText="1"/>
    </xf>
    <xf numFmtId="14" fontId="10" fillId="0" borderId="41" xfId="0" applyNumberFormat="1" applyFont="1" applyFill="1" applyBorder="1" applyAlignment="1">
      <alignment horizontal="center" vertical="center" wrapText="1"/>
    </xf>
    <xf numFmtId="20" fontId="10" fillId="0" borderId="41" xfId="0" applyNumberFormat="1" applyFont="1" applyFill="1" applyBorder="1" applyAlignment="1">
      <alignment horizontal="center" vertical="center" wrapText="1"/>
    </xf>
    <xf numFmtId="14" fontId="11" fillId="0" borderId="0" xfId="0" applyNumberFormat="1" applyFont="1" applyFill="1" applyAlignment="1">
      <alignment horizontal="center" vertical="center" wrapText="1"/>
    </xf>
    <xf numFmtId="14" fontId="11" fillId="0" borderId="22" xfId="0" applyNumberFormat="1" applyFont="1" applyFill="1" applyBorder="1" applyAlignment="1">
      <alignment horizontal="center" vertical="center" wrapText="1"/>
    </xf>
    <xf numFmtId="165" fontId="10" fillId="0" borderId="4" xfId="0" applyNumberFormat="1" applyFont="1" applyFill="1" applyBorder="1" applyAlignment="1">
      <alignment horizontal="center" vertical="center" wrapText="1"/>
    </xf>
    <xf numFmtId="14" fontId="10" fillId="0" borderId="23"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11" fillId="0" borderId="26" xfId="0" applyNumberFormat="1" applyFont="1" applyFill="1" applyBorder="1" applyAlignment="1">
      <alignment horizontal="center" vertical="center" wrapText="1"/>
    </xf>
    <xf numFmtId="20" fontId="10" fillId="0" borderId="23"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49" fontId="11" fillId="0" borderId="18" xfId="0" applyNumberFormat="1" applyFont="1" applyFill="1" applyBorder="1" applyAlignment="1">
      <alignment horizontal="center" vertical="center" wrapText="1"/>
    </xf>
    <xf numFmtId="166" fontId="10" fillId="0" borderId="23" xfId="0" applyNumberFormat="1" applyFont="1" applyFill="1" applyBorder="1" applyAlignment="1">
      <alignment horizontal="center" vertical="center" wrapText="1"/>
    </xf>
    <xf numFmtId="2" fontId="11" fillId="0" borderId="15" xfId="0" applyNumberFormat="1" applyFont="1" applyFill="1" applyBorder="1" applyAlignment="1">
      <alignment horizontal="center" vertical="center" wrapText="1"/>
    </xf>
    <xf numFmtId="169" fontId="10" fillId="0" borderId="23" xfId="0"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49" fontId="10" fillId="0" borderId="27" xfId="0" applyNumberFormat="1" applyFont="1" applyFill="1" applyBorder="1" applyAlignment="1">
      <alignment horizontal="center" vertical="center" wrapText="1"/>
    </xf>
    <xf numFmtId="0" fontId="10" fillId="0" borderId="27" xfId="0" applyFont="1" applyFill="1" applyBorder="1" applyAlignment="1">
      <alignment horizontal="center" vertical="center" wrapText="1"/>
    </xf>
    <xf numFmtId="14" fontId="10" fillId="0" borderId="28"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wrapText="1"/>
    </xf>
    <xf numFmtId="20" fontId="9" fillId="0" borderId="18" xfId="0" applyNumberFormat="1" applyFont="1" applyFill="1" applyBorder="1" applyAlignment="1">
      <alignment horizontal="center" vertical="center" wrapText="1"/>
    </xf>
    <xf numFmtId="166" fontId="10" fillId="0" borderId="1" xfId="44" applyNumberFormat="1" applyFont="1" applyFill="1" applyBorder="1" applyAlignment="1">
      <alignment horizontal="center" vertical="center" wrapText="1"/>
    </xf>
    <xf numFmtId="49" fontId="10" fillId="0" borderId="27" xfId="44" applyNumberFormat="1" applyFont="1" applyFill="1" applyBorder="1" applyAlignment="1">
      <alignment horizontal="center" vertical="center" wrapText="1"/>
    </xf>
    <xf numFmtId="0" fontId="10" fillId="0" borderId="23" xfId="44" applyFont="1" applyFill="1" applyBorder="1" applyAlignment="1">
      <alignment horizontal="center" vertical="center" wrapText="1"/>
    </xf>
    <xf numFmtId="0" fontId="10" fillId="0" borderId="29" xfId="0" applyFont="1" applyFill="1" applyBorder="1" applyAlignment="1">
      <alignment horizontal="center" vertical="center" wrapText="1"/>
    </xf>
    <xf numFmtId="14" fontId="11" fillId="0" borderId="21" xfId="0" applyNumberFormat="1" applyFont="1" applyFill="1" applyBorder="1" applyAlignment="1">
      <alignment horizontal="center" vertical="center" wrapText="1"/>
    </xf>
    <xf numFmtId="0" fontId="10" fillId="0" borderId="31" xfId="8" applyFont="1" applyFill="1" applyBorder="1" applyAlignment="1">
      <alignment horizontal="center" vertical="center" wrapText="1"/>
    </xf>
    <xf numFmtId="0" fontId="10" fillId="0" borderId="30" xfId="9" applyFont="1" applyFill="1" applyBorder="1" applyAlignment="1">
      <alignment horizontal="center" vertical="center" wrapText="1"/>
    </xf>
    <xf numFmtId="166" fontId="19" fillId="0" borderId="21" xfId="0" applyNumberFormat="1" applyFont="1" applyFill="1" applyBorder="1" applyAlignment="1">
      <alignment horizontal="center" vertical="center" wrapText="1"/>
    </xf>
    <xf numFmtId="14" fontId="10" fillId="0" borderId="33" xfId="0" applyNumberFormat="1" applyFont="1" applyFill="1" applyBorder="1" applyAlignment="1">
      <alignment horizontal="center" vertical="center" wrapText="1"/>
    </xf>
    <xf numFmtId="14" fontId="10" fillId="0" borderId="34" xfId="0" applyNumberFormat="1" applyFont="1" applyFill="1" applyBorder="1" applyAlignment="1">
      <alignment horizontal="center" vertical="center" wrapText="1"/>
    </xf>
    <xf numFmtId="0" fontId="9" fillId="0" borderId="35"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24" fillId="0" borderId="35" xfId="2" applyFont="1" applyFill="1" applyBorder="1" applyAlignment="1">
      <alignment horizontal="center" vertical="center" wrapText="1"/>
    </xf>
    <xf numFmtId="14" fontId="11" fillId="0" borderId="35" xfId="0" applyNumberFormat="1" applyFont="1" applyFill="1" applyBorder="1" applyAlignment="1">
      <alignment horizontal="center" vertical="center" wrapText="1"/>
    </xf>
    <xf numFmtId="14" fontId="10" fillId="0" borderId="36" xfId="0" applyNumberFormat="1" applyFont="1" applyFill="1" applyBorder="1" applyAlignment="1">
      <alignment horizontal="center" vertical="center" wrapText="1"/>
    </xf>
    <xf numFmtId="20" fontId="10" fillId="0" borderId="37" xfId="0" applyNumberFormat="1"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9" xfId="0" applyNumberFormat="1" applyFont="1" applyFill="1" applyBorder="1" applyAlignment="1">
      <alignment horizontal="center" vertical="center" wrapText="1"/>
    </xf>
    <xf numFmtId="49" fontId="11" fillId="0" borderId="40" xfId="0" applyNumberFormat="1" applyFont="1" applyFill="1" applyBorder="1" applyAlignment="1">
      <alignment horizontal="center" vertical="center" wrapText="1"/>
    </xf>
    <xf numFmtId="14" fontId="11" fillId="0" borderId="39" xfId="0" applyNumberFormat="1" applyFont="1" applyFill="1" applyBorder="1" applyAlignment="1">
      <alignment horizontal="center" vertical="center" wrapText="1"/>
    </xf>
    <xf numFmtId="1" fontId="11" fillId="0" borderId="1" xfId="1" quotePrefix="1" applyNumberFormat="1" applyFont="1" applyFill="1" applyBorder="1" applyAlignment="1">
      <alignment horizontal="center" vertical="center" wrapText="1"/>
    </xf>
    <xf numFmtId="0" fontId="10" fillId="0" borderId="37" xfId="8" applyFont="1" applyFill="1" applyBorder="1" applyAlignment="1">
      <alignment horizontal="center" vertical="center" wrapText="1"/>
    </xf>
    <xf numFmtId="0" fontId="10" fillId="0" borderId="32" xfId="9" applyFont="1" applyFill="1" applyBorder="1" applyAlignment="1">
      <alignment horizontal="center" vertical="center" wrapText="1"/>
    </xf>
    <xf numFmtId="166" fontId="10" fillId="0" borderId="32" xfId="7" applyNumberFormat="1" applyFont="1" applyFill="1" applyBorder="1" applyAlignment="1">
      <alignment horizontal="center" vertical="center" wrapText="1"/>
    </xf>
    <xf numFmtId="49" fontId="10" fillId="0" borderId="32" xfId="7" applyNumberFormat="1" applyFont="1" applyFill="1" applyBorder="1" applyAlignment="1">
      <alignment horizontal="center" vertical="center" wrapText="1"/>
    </xf>
    <xf numFmtId="0" fontId="10" fillId="0" borderId="32" xfId="7" applyFont="1" applyFill="1" applyBorder="1" applyAlignment="1">
      <alignment horizontal="center" vertical="center" wrapText="1"/>
    </xf>
    <xf numFmtId="0" fontId="13" fillId="0" borderId="41" xfId="5" applyFont="1" applyFill="1" applyBorder="1" applyAlignment="1">
      <alignment horizontal="center" vertical="center" wrapText="1"/>
    </xf>
    <xf numFmtId="49" fontId="13" fillId="0" borderId="41" xfId="5" applyNumberFormat="1" applyFont="1" applyFill="1" applyBorder="1" applyAlignment="1">
      <alignment horizontal="center" vertical="center" wrapText="1"/>
    </xf>
    <xf numFmtId="49" fontId="10" fillId="0" borderId="41" xfId="0" applyNumberFormat="1" applyFont="1" applyFill="1" applyBorder="1" applyAlignment="1">
      <alignment horizontal="center" vertical="center" wrapText="1"/>
    </xf>
    <xf numFmtId="0" fontId="10" fillId="0" borderId="41" xfId="0" applyFont="1" applyFill="1" applyBorder="1" applyAlignment="1">
      <alignment horizontal="center" vertical="center" wrapText="1"/>
    </xf>
    <xf numFmtId="14" fontId="10" fillId="0" borderId="37" xfId="0" applyNumberFormat="1" applyFont="1" applyFill="1" applyBorder="1" applyAlignment="1">
      <alignment horizontal="center" vertical="center" wrapText="1"/>
    </xf>
    <xf numFmtId="0" fontId="11" fillId="0" borderId="7" xfId="13"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14" fontId="10" fillId="0" borderId="42" xfId="0" applyNumberFormat="1"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42" xfId="0" applyNumberFormat="1" applyFont="1" applyFill="1" applyBorder="1" applyAlignment="1">
      <alignment horizontal="center" vertical="center" wrapText="1"/>
    </xf>
    <xf numFmtId="49" fontId="10" fillId="0" borderId="45" xfId="0" applyNumberFormat="1" applyFont="1" applyFill="1" applyBorder="1" applyAlignment="1">
      <alignment horizontal="center" vertical="center" wrapText="1"/>
    </xf>
    <xf numFmtId="14" fontId="10" fillId="0" borderId="21" xfId="0" applyNumberFormat="1" applyFont="1" applyFill="1" applyBorder="1" applyAlignment="1">
      <alignment horizontal="center" vertical="center" wrapText="1"/>
    </xf>
    <xf numFmtId="49" fontId="11" fillId="0" borderId="1" xfId="13" applyNumberFormat="1" applyFont="1" applyFill="1" applyBorder="1" applyAlignment="1">
      <alignment horizontal="center" vertical="center" wrapText="1"/>
    </xf>
    <xf numFmtId="0" fontId="9" fillId="0" borderId="1" xfId="13"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14" fontId="10" fillId="0" borderId="44" xfId="0" applyNumberFormat="1" applyFont="1" applyFill="1" applyBorder="1" applyAlignment="1">
      <alignment horizontal="center" vertical="center" wrapText="1"/>
    </xf>
    <xf numFmtId="20" fontId="10" fillId="0" borderId="43" xfId="0" applyNumberFormat="1" applyFont="1" applyFill="1" applyBorder="1" applyAlignment="1">
      <alignment horizontal="center" vertical="center" wrapText="1"/>
    </xf>
    <xf numFmtId="164" fontId="10" fillId="0" borderId="43" xfId="0" applyNumberFormat="1" applyFont="1" applyFill="1" applyBorder="1" applyAlignment="1">
      <alignment horizontal="center" vertical="center" wrapText="1"/>
    </xf>
    <xf numFmtId="14" fontId="10" fillId="0" borderId="43" xfId="0"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49" fontId="14" fillId="0" borderId="15"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166" fontId="10" fillId="0" borderId="45" xfId="0" applyNumberFormat="1" applyFont="1" applyFill="1" applyBorder="1" applyAlignment="1">
      <alignment horizontal="center" vertical="center" wrapText="1"/>
    </xf>
    <xf numFmtId="0" fontId="10" fillId="0" borderId="45" xfId="0" applyFont="1" applyFill="1" applyBorder="1" applyAlignment="1">
      <alignment horizontal="center" vertical="center" wrapText="1"/>
    </xf>
    <xf numFmtId="0" fontId="30" fillId="0" borderId="1" xfId="0" applyFont="1" applyFill="1" applyBorder="1" applyAlignment="1">
      <alignment horizontal="center" vertical="center" wrapText="1"/>
    </xf>
    <xf numFmtId="49" fontId="11" fillId="0" borderId="1" xfId="45" applyNumberFormat="1" applyFont="1" applyFill="1" applyBorder="1" applyAlignment="1">
      <alignment horizontal="center" vertical="center" wrapText="1"/>
    </xf>
    <xf numFmtId="14" fontId="10" fillId="0" borderId="46" xfId="0" applyNumberFormat="1" applyFont="1" applyFill="1" applyBorder="1" applyAlignment="1">
      <alignment horizontal="center" vertical="center" wrapText="1"/>
    </xf>
    <xf numFmtId="20" fontId="10" fillId="0" borderId="46" xfId="0" applyNumberFormat="1" applyFont="1" applyFill="1" applyBorder="1" applyAlignment="1">
      <alignment horizontal="center" vertical="center" wrapText="1"/>
    </xf>
    <xf numFmtId="0" fontId="24" fillId="0" borderId="46" xfId="2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67" fontId="9" fillId="0" borderId="3" xfId="0" applyNumberFormat="1" applyFont="1" applyFill="1" applyBorder="1" applyAlignment="1">
      <alignment horizontal="center" vertical="center" wrapText="1"/>
    </xf>
    <xf numFmtId="166" fontId="10" fillId="0" borderId="52" xfId="0" applyNumberFormat="1" applyFont="1" applyFill="1" applyBorder="1" applyAlignment="1">
      <alignment horizontal="center" vertical="center" wrapText="1"/>
    </xf>
    <xf numFmtId="169" fontId="10" fillId="0" borderId="52" xfId="0" applyNumberFormat="1" applyFont="1" applyFill="1" applyBorder="1" applyAlignment="1">
      <alignment horizontal="center" vertical="center" wrapText="1"/>
    </xf>
    <xf numFmtId="0" fontId="10" fillId="0" borderId="52" xfId="0" applyFont="1" applyFill="1" applyBorder="1" applyAlignment="1">
      <alignment horizontal="center" vertical="center" wrapText="1"/>
    </xf>
    <xf numFmtId="14" fontId="10" fillId="0" borderId="52" xfId="0" applyNumberFormat="1" applyFont="1" applyFill="1" applyBorder="1" applyAlignment="1">
      <alignment horizontal="center" vertical="center" wrapText="1"/>
    </xf>
    <xf numFmtId="49" fontId="10" fillId="0" borderId="52" xfId="0" applyNumberFormat="1" applyFont="1" applyFill="1" applyBorder="1" applyAlignment="1">
      <alignment horizontal="center" vertical="center" wrapText="1"/>
    </xf>
    <xf numFmtId="0" fontId="9" fillId="0" borderId="3" xfId="4" applyFont="1" applyFill="1" applyBorder="1" applyAlignment="1">
      <alignment horizontal="center" vertical="center" wrapText="1"/>
    </xf>
    <xf numFmtId="0" fontId="11" fillId="0" borderId="3" xfId="4" applyFont="1" applyFill="1" applyBorder="1" applyAlignment="1">
      <alignment horizontal="center" vertical="center" wrapText="1"/>
    </xf>
    <xf numFmtId="0" fontId="24" fillId="0" borderId="3" xfId="46" applyFont="1" applyFill="1" applyBorder="1" applyAlignment="1">
      <alignment horizontal="center" vertical="center" wrapText="1"/>
    </xf>
    <xf numFmtId="166" fontId="10" fillId="0" borderId="53" xfId="0" applyNumberFormat="1" applyFont="1" applyFill="1" applyBorder="1" applyAlignment="1">
      <alignment horizontal="center" vertical="center" wrapText="1"/>
    </xf>
    <xf numFmtId="49" fontId="10" fillId="0" borderId="54" xfId="0" applyNumberFormat="1" applyFont="1" applyFill="1" applyBorder="1" applyAlignment="1">
      <alignment horizontal="center" vertical="center" wrapText="1"/>
    </xf>
    <xf numFmtId="14" fontId="10" fillId="0" borderId="54" xfId="0" applyNumberFormat="1" applyFont="1" applyFill="1" applyBorder="1" applyAlignment="1">
      <alignment horizontal="center" vertical="center" wrapText="1"/>
    </xf>
    <xf numFmtId="20" fontId="10" fillId="0" borderId="54" xfId="0" applyNumberFormat="1" applyFont="1" applyFill="1" applyBorder="1" applyAlignment="1">
      <alignment horizontal="center" vertical="center" wrapText="1"/>
    </xf>
    <xf numFmtId="0" fontId="11" fillId="0" borderId="15" xfId="4" applyFont="1" applyFill="1" applyBorder="1" applyAlignment="1">
      <alignment horizontal="center" vertical="center" wrapText="1"/>
    </xf>
    <xf numFmtId="0" fontId="11" fillId="0" borderId="55" xfId="4" applyFont="1" applyFill="1" applyBorder="1" applyAlignment="1">
      <alignment horizontal="center" vertical="center" wrapText="1"/>
    </xf>
    <xf numFmtId="0" fontId="10" fillId="0" borderId="54" xfId="0" applyFont="1" applyFill="1" applyBorder="1" applyAlignment="1">
      <alignment horizontal="center" vertical="center" wrapText="1"/>
    </xf>
    <xf numFmtId="166" fontId="10" fillId="0" borderId="56" xfId="0" applyNumberFormat="1" applyFont="1" applyFill="1" applyBorder="1" applyAlignment="1">
      <alignment horizontal="center" vertical="center" wrapText="1"/>
    </xf>
    <xf numFmtId="49" fontId="10" fillId="0" borderId="58" xfId="0" applyNumberFormat="1" applyFont="1" applyFill="1" applyBorder="1" applyAlignment="1">
      <alignment horizontal="center" vertical="center" wrapText="1"/>
    </xf>
    <xf numFmtId="49" fontId="10" fillId="0" borderId="56" xfId="20" applyNumberFormat="1" applyFont="1" applyFill="1" applyBorder="1" applyAlignment="1">
      <alignment horizontal="center" vertical="center" wrapText="1"/>
    </xf>
    <xf numFmtId="0" fontId="10" fillId="0" borderId="56" xfId="20" applyFont="1" applyFill="1" applyBorder="1" applyAlignment="1">
      <alignment horizontal="center" vertical="center" wrapText="1"/>
    </xf>
    <xf numFmtId="14" fontId="10" fillId="0" borderId="56" xfId="0" applyNumberFormat="1" applyFont="1" applyFill="1" applyBorder="1" applyAlignment="1">
      <alignment horizontal="center" vertical="center" wrapText="1"/>
    </xf>
    <xf numFmtId="20" fontId="10" fillId="0" borderId="57" xfId="0" applyNumberFormat="1" applyFont="1" applyFill="1" applyBorder="1" applyAlignment="1">
      <alignment horizontal="center" vertical="center" wrapText="1"/>
    </xf>
    <xf numFmtId="0" fontId="13" fillId="0" borderId="58" xfId="5" applyFont="1" applyFill="1" applyBorder="1" applyAlignment="1">
      <alignment horizontal="center" vertical="center" wrapText="1"/>
    </xf>
    <xf numFmtId="1" fontId="13" fillId="0" borderId="56" xfId="5" applyNumberFormat="1" applyFont="1" applyFill="1" applyBorder="1" applyAlignment="1">
      <alignment horizontal="center" vertical="center" wrapText="1"/>
    </xf>
    <xf numFmtId="0" fontId="13" fillId="0" borderId="56" xfId="5" applyFont="1" applyFill="1" applyBorder="1" applyAlignment="1">
      <alignment horizontal="center" vertical="center" wrapText="1"/>
    </xf>
    <xf numFmtId="14" fontId="10" fillId="0" borderId="58" xfId="0" applyNumberFormat="1" applyFont="1" applyFill="1" applyBorder="1" applyAlignment="1">
      <alignment horizontal="center" vertical="center" wrapText="1"/>
    </xf>
    <xf numFmtId="49" fontId="10" fillId="0" borderId="59" xfId="0" applyNumberFormat="1" applyFont="1" applyFill="1" applyBorder="1" applyAlignment="1">
      <alignment horizontal="center" vertical="center" wrapText="1"/>
    </xf>
    <xf numFmtId="14" fontId="10" fillId="0" borderId="59" xfId="0" applyNumberFormat="1" applyFont="1" applyFill="1" applyBorder="1" applyAlignment="1">
      <alignment horizontal="center" vertical="center" wrapText="1"/>
    </xf>
    <xf numFmtId="20" fontId="10" fillId="0" borderId="59" xfId="0" applyNumberFormat="1"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1" fillId="0" borderId="21" xfId="11" applyFont="1" applyFill="1" applyBorder="1" applyAlignment="1">
      <alignment horizontal="center" vertical="center" wrapText="1"/>
    </xf>
    <xf numFmtId="49" fontId="10" fillId="0" borderId="59" xfId="11" applyNumberFormat="1" applyFont="1" applyFill="1" applyBorder="1" applyAlignment="1">
      <alignment horizontal="center" vertical="center" wrapText="1"/>
    </xf>
    <xf numFmtId="14" fontId="10" fillId="0" borderId="59" xfId="11" applyNumberFormat="1" applyFont="1" applyFill="1" applyBorder="1" applyAlignment="1">
      <alignment horizontal="center" vertical="center" wrapText="1"/>
    </xf>
    <xf numFmtId="0" fontId="10" fillId="0" borderId="59" xfId="11" applyFont="1" applyFill="1" applyBorder="1" applyAlignment="1">
      <alignment horizontal="center" vertical="center" wrapText="1"/>
    </xf>
    <xf numFmtId="49" fontId="10" fillId="0" borderId="60" xfId="0" applyNumberFormat="1" applyFont="1" applyFill="1" applyBorder="1" applyAlignment="1">
      <alignment horizontal="center" vertical="center" wrapText="1"/>
    </xf>
    <xf numFmtId="0" fontId="11" fillId="0" borderId="60" xfId="0" applyFont="1" applyFill="1" applyBorder="1" applyAlignment="1">
      <alignment horizontal="center" vertical="center" wrapText="1"/>
    </xf>
    <xf numFmtId="173" fontId="9" fillId="0" borderId="60" xfId="0" applyNumberFormat="1"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10" fillId="0" borderId="60" xfId="0" applyFont="1" applyFill="1" applyBorder="1" applyAlignment="1">
      <alignment horizontal="center" vertical="center" wrapText="1"/>
    </xf>
    <xf numFmtId="49" fontId="10" fillId="0" borderId="62" xfId="0" applyNumberFormat="1" applyFont="1" applyFill="1" applyBorder="1" applyAlignment="1">
      <alignment horizontal="center" vertical="center" wrapText="1"/>
    </xf>
    <xf numFmtId="0" fontId="10" fillId="0" borderId="62" xfId="0" applyFont="1" applyFill="1" applyBorder="1" applyAlignment="1">
      <alignment horizontal="center" vertical="center" wrapText="1"/>
    </xf>
    <xf numFmtId="14" fontId="10" fillId="0" borderId="62" xfId="0" applyNumberFormat="1" applyFont="1" applyFill="1" applyBorder="1" applyAlignment="1">
      <alignment horizontal="center" vertical="center" wrapText="1"/>
    </xf>
    <xf numFmtId="166" fontId="10" fillId="0" borderId="59" xfId="0" applyNumberFormat="1" applyFont="1" applyFill="1" applyBorder="1" applyAlignment="1">
      <alignment horizontal="center" vertical="center" wrapText="1"/>
    </xf>
    <xf numFmtId="14" fontId="10" fillId="0" borderId="63" xfId="0" applyNumberFormat="1" applyFont="1" applyFill="1" applyBorder="1" applyAlignment="1">
      <alignment horizontal="center" vertical="center" wrapText="1"/>
    </xf>
    <xf numFmtId="0" fontId="10" fillId="0" borderId="63" xfId="0" applyFont="1" applyFill="1" applyBorder="1" applyAlignment="1">
      <alignment horizontal="center" vertical="center" wrapText="1"/>
    </xf>
    <xf numFmtId="166" fontId="10" fillId="0" borderId="60" xfId="16" applyNumberFormat="1" applyFont="1" applyFill="1" applyBorder="1" applyAlignment="1">
      <alignment horizontal="center" vertical="center" wrapText="1"/>
    </xf>
    <xf numFmtId="49" fontId="10" fillId="0" borderId="59" xfId="16" applyNumberFormat="1" applyFont="1" applyFill="1" applyBorder="1" applyAlignment="1">
      <alignment horizontal="center" vertical="center" wrapText="1"/>
    </xf>
    <xf numFmtId="0" fontId="10" fillId="0" borderId="59" xfId="16" applyFont="1" applyFill="1" applyBorder="1" applyAlignment="1">
      <alignment horizontal="center" vertical="center" wrapText="1"/>
    </xf>
    <xf numFmtId="20" fontId="10" fillId="0" borderId="64" xfId="0" applyNumberFormat="1" applyFont="1" applyFill="1" applyBorder="1" applyAlignment="1">
      <alignment horizontal="center" vertical="center" wrapText="1"/>
    </xf>
    <xf numFmtId="0" fontId="11" fillId="0" borderId="61" xfId="0" applyFont="1" applyFill="1" applyBorder="1" applyAlignment="1">
      <alignment horizontal="center" vertical="center" wrapText="1"/>
    </xf>
    <xf numFmtId="49" fontId="13" fillId="0" borderId="59" xfId="5" applyNumberFormat="1" applyFont="1" applyFill="1" applyBorder="1" applyAlignment="1">
      <alignment horizontal="center" vertical="center" wrapText="1"/>
    </xf>
    <xf numFmtId="0" fontId="13" fillId="0" borderId="59" xfId="5" applyFont="1" applyFill="1" applyBorder="1" applyAlignment="1">
      <alignment horizontal="center" vertical="center" wrapText="1"/>
    </xf>
    <xf numFmtId="169" fontId="10" fillId="0" borderId="59" xfId="0" applyNumberFormat="1" applyFont="1" applyFill="1" applyBorder="1" applyAlignment="1">
      <alignment horizontal="center" vertical="center" wrapText="1"/>
    </xf>
    <xf numFmtId="166" fontId="10" fillId="0" borderId="65" xfId="0" applyNumberFormat="1" applyFont="1" applyFill="1" applyBorder="1" applyAlignment="1">
      <alignment horizontal="center" vertical="center" wrapText="1"/>
    </xf>
    <xf numFmtId="49" fontId="10" fillId="0" borderId="65" xfId="0" applyNumberFormat="1" applyFont="1" applyFill="1" applyBorder="1" applyAlignment="1">
      <alignment horizontal="center" vertical="center" wrapText="1"/>
    </xf>
    <xf numFmtId="0" fontId="10" fillId="0" borderId="65" xfId="0" applyFont="1" applyFill="1" applyBorder="1" applyAlignment="1">
      <alignment horizontal="center" vertical="center" wrapText="1"/>
    </xf>
    <xf numFmtId="14" fontId="10" fillId="0" borderId="65" xfId="0" applyNumberFormat="1" applyFont="1" applyFill="1" applyBorder="1" applyAlignment="1">
      <alignment horizontal="center" vertical="center" wrapText="1"/>
    </xf>
    <xf numFmtId="20" fontId="10" fillId="0" borderId="65" xfId="0" applyNumberFormat="1" applyFont="1" applyFill="1" applyBorder="1" applyAlignment="1">
      <alignment horizontal="center" vertical="center" wrapText="1"/>
    </xf>
    <xf numFmtId="166" fontId="10" fillId="0" borderId="53" xfId="4" applyNumberFormat="1" applyFont="1" applyFill="1" applyBorder="1" applyAlignment="1">
      <alignment horizontal="center" vertical="center" wrapText="1"/>
    </xf>
    <xf numFmtId="0" fontId="10" fillId="0" borderId="53" xfId="0" applyFont="1" applyFill="1" applyBorder="1" applyAlignment="1">
      <alignment horizontal="center" vertical="center" wrapText="1"/>
    </xf>
    <xf numFmtId="0" fontId="24" fillId="0" borderId="65" xfId="22" applyFont="1" applyFill="1" applyBorder="1" applyAlignment="1">
      <alignment horizontal="center" vertical="center" wrapText="1"/>
    </xf>
    <xf numFmtId="14" fontId="10" fillId="0" borderId="53" xfId="0" applyNumberFormat="1" applyFont="1" applyFill="1" applyBorder="1" applyAlignment="1">
      <alignment horizontal="center" vertical="center" wrapText="1"/>
    </xf>
    <xf numFmtId="14" fontId="10" fillId="0" borderId="66" xfId="0" applyNumberFormat="1" applyFont="1" applyFill="1" applyBorder="1" applyAlignment="1">
      <alignment horizontal="center" vertical="center" wrapText="1"/>
    </xf>
    <xf numFmtId="49" fontId="11" fillId="0" borderId="61" xfId="0" applyNumberFormat="1" applyFont="1" applyFill="1" applyBorder="1" applyAlignment="1">
      <alignment horizontal="center" vertical="center" wrapText="1"/>
    </xf>
    <xf numFmtId="0" fontId="10" fillId="0" borderId="67" xfId="9" applyFont="1" applyFill="1" applyBorder="1" applyAlignment="1">
      <alignment horizontal="center" vertical="center" wrapText="1"/>
    </xf>
    <xf numFmtId="14" fontId="10" fillId="0" borderId="68" xfId="0" applyNumberFormat="1" applyFont="1" applyFill="1" applyBorder="1" applyAlignment="1">
      <alignment horizontal="center" vertical="center" wrapText="1"/>
    </xf>
    <xf numFmtId="0" fontId="10" fillId="0" borderId="68" xfId="32" applyFont="1" applyFill="1" applyBorder="1" applyAlignment="1">
      <alignment horizontal="center" vertical="center" wrapText="1"/>
    </xf>
    <xf numFmtId="49" fontId="10" fillId="0" borderId="68" xfId="32" applyNumberFormat="1" applyFont="1" applyFill="1" applyBorder="1" applyAlignment="1">
      <alignment horizontal="center" vertical="center" wrapText="1"/>
    </xf>
    <xf numFmtId="20" fontId="10" fillId="0" borderId="68" xfId="0" applyNumberFormat="1"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68" xfId="0" applyFont="1" applyFill="1" applyBorder="1" applyAlignment="1">
      <alignment horizontal="center" vertical="center" wrapText="1"/>
    </xf>
    <xf numFmtId="166" fontId="10" fillId="0" borderId="68" xfId="0" applyNumberFormat="1" applyFont="1" applyFill="1" applyBorder="1" applyAlignment="1">
      <alignment horizontal="center" vertical="center" wrapText="1"/>
    </xf>
    <xf numFmtId="49" fontId="10" fillId="0" borderId="68" xfId="0" applyNumberFormat="1" applyFont="1" applyFill="1" applyBorder="1" applyAlignment="1">
      <alignment horizontal="center" vertical="center" wrapText="1"/>
    </xf>
    <xf numFmtId="49" fontId="10" fillId="0" borderId="75" xfId="0" applyNumberFormat="1" applyFont="1" applyFill="1" applyBorder="1" applyAlignment="1">
      <alignment horizontal="center" vertical="center" wrapText="1"/>
    </xf>
    <xf numFmtId="0" fontId="10" fillId="0" borderId="75" xfId="0" applyFont="1" applyFill="1" applyBorder="1" applyAlignment="1">
      <alignment horizontal="center" vertical="center" wrapText="1"/>
    </xf>
    <xf numFmtId="14" fontId="10" fillId="0" borderId="75" xfId="0" applyNumberFormat="1" applyFont="1" applyFill="1" applyBorder="1" applyAlignment="1">
      <alignment horizontal="center" vertical="center" wrapText="1"/>
    </xf>
    <xf numFmtId="166" fontId="10" fillId="0" borderId="75" xfId="0" applyNumberFormat="1" applyFont="1" applyFill="1" applyBorder="1" applyAlignment="1">
      <alignment horizontal="center" vertical="center" wrapText="1"/>
    </xf>
    <xf numFmtId="14" fontId="10" fillId="0" borderId="71" xfId="0" applyNumberFormat="1" applyFont="1" applyFill="1" applyBorder="1" applyAlignment="1">
      <alignment horizontal="center" vertical="center" wrapText="1"/>
    </xf>
    <xf numFmtId="0" fontId="10" fillId="0" borderId="70" xfId="0" applyFont="1" applyFill="1" applyBorder="1" applyAlignment="1">
      <alignment horizontal="center" vertical="center" wrapText="1"/>
    </xf>
    <xf numFmtId="14" fontId="10" fillId="0" borderId="72" xfId="0" applyNumberFormat="1" applyFont="1" applyFill="1" applyBorder="1" applyAlignment="1">
      <alignment horizontal="center" vertical="center" wrapText="1"/>
    </xf>
    <xf numFmtId="20" fontId="10" fillId="0" borderId="71" xfId="0" applyNumberFormat="1" applyFont="1" applyFill="1" applyBorder="1" applyAlignment="1">
      <alignment horizontal="center" vertical="center" wrapText="1"/>
    </xf>
    <xf numFmtId="0" fontId="10" fillId="0" borderId="71" xfId="0" applyFont="1" applyFill="1" applyBorder="1" applyAlignment="1">
      <alignment horizontal="center" vertical="center" wrapText="1"/>
    </xf>
    <xf numFmtId="49" fontId="10" fillId="0" borderId="71" xfId="0" applyNumberFormat="1" applyFont="1" applyFill="1" applyBorder="1" applyAlignment="1">
      <alignment horizontal="center" vertical="center" wrapText="1"/>
    </xf>
    <xf numFmtId="0" fontId="24" fillId="0" borderId="71" xfId="22" applyFont="1" applyFill="1" applyBorder="1" applyAlignment="1">
      <alignment horizontal="center" vertical="center" wrapText="1"/>
    </xf>
    <xf numFmtId="14" fontId="10" fillId="0" borderId="73" xfId="0" applyNumberFormat="1" applyFont="1" applyFill="1" applyBorder="1" applyAlignment="1">
      <alignment horizontal="center" vertical="center" wrapText="1"/>
    </xf>
    <xf numFmtId="20" fontId="10" fillId="0" borderId="74" xfId="0" applyNumberFormat="1" applyFont="1" applyFill="1" applyBorder="1" applyAlignment="1">
      <alignment horizontal="center" vertical="center" wrapText="1"/>
    </xf>
    <xf numFmtId="0" fontId="13" fillId="0" borderId="75" xfId="11" applyFont="1" applyFill="1" applyBorder="1" applyAlignment="1">
      <alignment horizontal="center" vertical="center" wrapText="1"/>
    </xf>
    <xf numFmtId="1" fontId="13" fillId="0" borderId="75" xfId="20" applyNumberFormat="1" applyFont="1" applyFill="1" applyBorder="1" applyAlignment="1">
      <alignment horizontal="center" vertical="center" wrapText="1"/>
    </xf>
    <xf numFmtId="49" fontId="13" fillId="0" borderId="75" xfId="11" applyNumberFormat="1" applyFont="1" applyFill="1" applyBorder="1" applyAlignment="1">
      <alignment horizontal="center" vertical="center" wrapText="1"/>
    </xf>
    <xf numFmtId="0" fontId="13" fillId="0" borderId="75" xfId="4" applyFont="1" applyFill="1" applyBorder="1" applyAlignment="1">
      <alignment horizontal="center" vertical="center" wrapText="1"/>
    </xf>
    <xf numFmtId="20" fontId="10" fillId="0" borderId="75" xfId="0" applyNumberFormat="1" applyFont="1" applyFill="1" applyBorder="1" applyAlignment="1">
      <alignment horizontal="center" vertical="center" wrapText="1"/>
    </xf>
    <xf numFmtId="0" fontId="10" fillId="0" borderId="75" xfId="9" applyFont="1" applyFill="1" applyBorder="1" applyAlignment="1">
      <alignment horizontal="center" vertical="center" wrapText="1"/>
    </xf>
    <xf numFmtId="0" fontId="10" fillId="0" borderId="76" xfId="9" applyFont="1" applyFill="1" applyBorder="1" applyAlignment="1">
      <alignment horizontal="center" vertical="center" wrapText="1"/>
    </xf>
    <xf numFmtId="49" fontId="10" fillId="0" borderId="77" xfId="0" applyNumberFormat="1" applyFont="1" applyFill="1" applyBorder="1" applyAlignment="1">
      <alignment horizontal="center" vertical="center" wrapText="1"/>
    </xf>
    <xf numFmtId="14" fontId="10" fillId="0" borderId="77" xfId="0" applyNumberFormat="1" applyFont="1" applyFill="1" applyBorder="1" applyAlignment="1">
      <alignment horizontal="center" vertical="center" wrapText="1"/>
    </xf>
    <xf numFmtId="20" fontId="10" fillId="0" borderId="77" xfId="0" applyNumberFormat="1" applyFont="1" applyFill="1" applyBorder="1" applyAlignment="1">
      <alignment horizontal="center" vertical="center" wrapText="1"/>
    </xf>
    <xf numFmtId="0" fontId="10" fillId="0" borderId="77" xfId="0" applyFont="1" applyFill="1" applyBorder="1" applyAlignment="1">
      <alignment horizontal="center" vertical="center" wrapText="1"/>
    </xf>
    <xf numFmtId="166" fontId="10" fillId="0" borderId="77" xfId="0" applyNumberFormat="1" applyFont="1" applyFill="1" applyBorder="1" applyAlignment="1">
      <alignment horizontal="center" vertical="center" wrapText="1"/>
    </xf>
    <xf numFmtId="14" fontId="11" fillId="0" borderId="1" xfId="66" applyNumberFormat="1" applyFont="1" applyFill="1" applyBorder="1" applyAlignment="1">
      <alignment horizontal="center" vertical="center" wrapText="1"/>
    </xf>
    <xf numFmtId="0" fontId="10" fillId="0" borderId="78" xfId="0" applyFont="1" applyFill="1" applyBorder="1" applyAlignment="1">
      <alignment horizontal="center" vertical="center" wrapText="1"/>
    </xf>
    <xf numFmtId="14" fontId="10" fillId="0" borderId="79" xfId="0" applyNumberFormat="1" applyFont="1" applyFill="1" applyBorder="1" applyAlignment="1">
      <alignment horizontal="center" vertical="center" wrapText="1"/>
    </xf>
    <xf numFmtId="0" fontId="10" fillId="0" borderId="79" xfId="0" applyFont="1" applyFill="1" applyBorder="1" applyAlignment="1">
      <alignment horizontal="center" vertical="center" wrapText="1"/>
    </xf>
    <xf numFmtId="166" fontId="10" fillId="0" borderId="82" xfId="0" applyNumberFormat="1" applyFont="1" applyFill="1" applyBorder="1" applyAlignment="1">
      <alignment horizontal="center" vertical="center" wrapText="1"/>
    </xf>
    <xf numFmtId="0" fontId="10" fillId="0" borderId="82" xfId="0" applyFont="1" applyFill="1" applyBorder="1" applyAlignment="1">
      <alignment horizontal="center" vertical="center" wrapText="1"/>
    </xf>
    <xf numFmtId="14" fontId="10" fillId="0" borderId="82" xfId="0" applyNumberFormat="1" applyFont="1" applyFill="1" applyBorder="1" applyAlignment="1">
      <alignment horizontal="center" vertical="center" wrapText="1"/>
    </xf>
    <xf numFmtId="20" fontId="10" fillId="0" borderId="82" xfId="0" applyNumberFormat="1" applyFont="1" applyFill="1" applyBorder="1" applyAlignment="1">
      <alignment horizontal="center" vertical="center" wrapText="1"/>
    </xf>
    <xf numFmtId="0" fontId="10" fillId="0" borderId="87" xfId="0" applyFont="1" applyFill="1" applyBorder="1" applyAlignment="1">
      <alignment horizontal="center" vertical="center" wrapText="1"/>
    </xf>
    <xf numFmtId="49" fontId="10" fillId="0" borderId="79" xfId="0" applyNumberFormat="1" applyFont="1" applyFill="1" applyBorder="1" applyAlignment="1">
      <alignment horizontal="center" vertical="center" wrapText="1"/>
    </xf>
    <xf numFmtId="20" fontId="10" fillId="0" borderId="79" xfId="0" applyNumberFormat="1" applyFont="1" applyFill="1" applyBorder="1" applyAlignment="1">
      <alignment horizontal="center" vertical="center" wrapText="1"/>
    </xf>
    <xf numFmtId="0" fontId="13" fillId="0" borderId="79" xfId="5" applyFont="1" applyFill="1" applyBorder="1" applyAlignment="1">
      <alignment horizontal="center" vertical="center" wrapText="1"/>
    </xf>
    <xf numFmtId="49" fontId="13" fillId="0" borderId="79" xfId="5"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66" fontId="10" fillId="0" borderId="80" xfId="11" applyNumberFormat="1" applyFont="1" applyFill="1" applyBorder="1" applyAlignment="1">
      <alignment horizontal="center" vertical="center" wrapText="1"/>
    </xf>
    <xf numFmtId="169" fontId="10" fillId="0" borderId="80" xfId="11" applyNumberFormat="1" applyFont="1" applyFill="1" applyBorder="1" applyAlignment="1">
      <alignment horizontal="center" vertical="center" wrapText="1"/>
    </xf>
    <xf numFmtId="0" fontId="10" fillId="0" borderId="80" xfId="11" applyFont="1" applyFill="1" applyBorder="1" applyAlignment="1">
      <alignment horizontal="center" vertical="center" wrapText="1"/>
    </xf>
    <xf numFmtId="176" fontId="10" fillId="0" borderId="80" xfId="11" applyNumberFormat="1" applyFont="1" applyFill="1" applyBorder="1" applyAlignment="1">
      <alignment horizontal="center" vertical="center" wrapText="1"/>
    </xf>
    <xf numFmtId="166" fontId="10" fillId="0" borderId="79" xfId="11" applyNumberFormat="1" applyFont="1" applyFill="1" applyBorder="1" applyAlignment="1">
      <alignment horizontal="center" vertical="center" wrapText="1"/>
    </xf>
    <xf numFmtId="49" fontId="10" fillId="0" borderId="79" xfId="11" applyNumberFormat="1" applyFont="1" applyFill="1" applyBorder="1" applyAlignment="1">
      <alignment horizontal="center" vertical="center" wrapText="1"/>
    </xf>
    <xf numFmtId="0" fontId="10" fillId="0" borderId="79" xfId="11" applyFont="1" applyFill="1" applyBorder="1" applyAlignment="1">
      <alignment horizontal="center" vertical="center" wrapText="1"/>
    </xf>
    <xf numFmtId="14" fontId="10" fillId="0" borderId="79" xfId="11" applyNumberFormat="1" applyFont="1" applyFill="1" applyBorder="1" applyAlignment="1">
      <alignment horizontal="center" vertical="center" wrapText="1"/>
    </xf>
    <xf numFmtId="20" fontId="10" fillId="0" borderId="79" xfId="11" applyNumberFormat="1" applyFont="1" applyFill="1" applyBorder="1" applyAlignment="1">
      <alignment horizontal="center" vertical="center" wrapText="1"/>
    </xf>
    <xf numFmtId="0" fontId="11" fillId="0" borderId="81" xfId="11" applyFont="1" applyFill="1" applyBorder="1" applyAlignment="1">
      <alignment horizontal="center" vertical="center" wrapText="1"/>
    </xf>
    <xf numFmtId="49" fontId="9" fillId="0" borderId="80" xfId="11" applyNumberFormat="1" applyFont="1" applyFill="1" applyBorder="1" applyAlignment="1">
      <alignment horizontal="center" vertical="center" wrapText="1"/>
    </xf>
    <xf numFmtId="14" fontId="11" fillId="0" borderId="80"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9" fillId="0" borderId="81" xfId="0" applyFont="1" applyFill="1" applyBorder="1" applyAlignment="1">
      <alignment horizontal="center" vertical="center" wrapText="1"/>
    </xf>
    <xf numFmtId="49" fontId="10" fillId="0" borderId="83" xfId="0" applyNumberFormat="1" applyFont="1" applyFill="1" applyBorder="1" applyAlignment="1">
      <alignment horizontal="center" vertical="center" wrapText="1"/>
    </xf>
    <xf numFmtId="0" fontId="11" fillId="0" borderId="83" xfId="0" applyFont="1" applyFill="1" applyBorder="1" applyAlignment="1">
      <alignment horizontal="center" vertical="center" wrapText="1"/>
    </xf>
    <xf numFmtId="173" fontId="9" fillId="0" borderId="83" xfId="0" applyNumberFormat="1" applyFont="1" applyFill="1" applyBorder="1" applyAlignment="1">
      <alignment horizontal="center" vertical="center" wrapText="1"/>
    </xf>
    <xf numFmtId="0" fontId="9" fillId="0" borderId="83" xfId="0" applyFont="1" applyFill="1" applyBorder="1" applyAlignment="1">
      <alignment horizontal="center" vertical="center" wrapText="1"/>
    </xf>
    <xf numFmtId="0" fontId="9" fillId="0" borderId="84" xfId="0" applyFont="1" applyFill="1" applyBorder="1" applyAlignment="1">
      <alignment horizontal="center" vertical="center" wrapText="1"/>
    </xf>
    <xf numFmtId="49" fontId="10" fillId="0" borderId="86" xfId="11" applyNumberFormat="1" applyFont="1" applyFill="1" applyBorder="1" applyAlignment="1">
      <alignment horizontal="center" vertical="center" wrapText="1"/>
    </xf>
    <xf numFmtId="14" fontId="10" fillId="0" borderId="86" xfId="11" applyNumberFormat="1" applyFont="1" applyFill="1" applyBorder="1" applyAlignment="1">
      <alignment horizontal="center" vertical="center" wrapText="1"/>
    </xf>
    <xf numFmtId="0" fontId="10" fillId="0" borderId="86" xfId="11" applyFont="1" applyFill="1" applyBorder="1" applyAlignment="1">
      <alignment horizontal="center" vertical="center" wrapText="1"/>
    </xf>
    <xf numFmtId="0" fontId="10" fillId="0" borderId="85" xfId="11" applyFont="1" applyFill="1" applyBorder="1" applyAlignment="1">
      <alignment horizontal="center" vertical="center" wrapText="1"/>
    </xf>
    <xf numFmtId="14" fontId="11" fillId="0" borderId="83" xfId="0" applyNumberFormat="1" applyFont="1" applyFill="1" applyBorder="1" applyAlignment="1">
      <alignment horizontal="center" vertical="center" wrapText="1"/>
    </xf>
    <xf numFmtId="49" fontId="10" fillId="0" borderId="82" xfId="0" applyNumberFormat="1" applyFont="1" applyFill="1" applyBorder="1" applyAlignment="1">
      <alignment horizontal="center" vertical="center" wrapText="1"/>
    </xf>
    <xf numFmtId="14" fontId="11" fillId="0" borderId="1" xfId="68" applyNumberFormat="1" applyFont="1" applyFill="1" applyBorder="1" applyAlignment="1">
      <alignment horizontal="center" vertical="center" wrapText="1"/>
    </xf>
    <xf numFmtId="0" fontId="11" fillId="0" borderId="84" xfId="4" applyFont="1" applyFill="1" applyBorder="1" applyAlignment="1">
      <alignment horizontal="center" vertical="center" wrapText="1"/>
    </xf>
    <xf numFmtId="49" fontId="10" fillId="0" borderId="87" xfId="0" applyNumberFormat="1" applyFont="1" applyFill="1" applyBorder="1" applyAlignment="1">
      <alignment horizontal="center" vertical="center" wrapText="1"/>
    </xf>
    <xf numFmtId="14" fontId="10" fillId="0" borderId="87" xfId="0" applyNumberFormat="1" applyFont="1" applyFill="1" applyBorder="1" applyAlignment="1">
      <alignment horizontal="center" vertical="center" wrapText="1"/>
    </xf>
    <xf numFmtId="20" fontId="10" fillId="0" borderId="87" xfId="0" applyNumberFormat="1" applyFont="1" applyFill="1" applyBorder="1" applyAlignment="1">
      <alignment horizontal="center" vertical="center" wrapText="1"/>
    </xf>
    <xf numFmtId="166" fontId="10" fillId="0" borderId="15" xfId="4" applyNumberFormat="1" applyFont="1" applyFill="1" applyBorder="1" applyAlignment="1">
      <alignment horizontal="center" vertical="center" wrapText="1"/>
    </xf>
    <xf numFmtId="0" fontId="11" fillId="0" borderId="90" xfId="4" applyFont="1" applyFill="1" applyBorder="1" applyAlignment="1">
      <alignment horizontal="center" vertical="center" wrapText="1"/>
    </xf>
    <xf numFmtId="49" fontId="10" fillId="0" borderId="89" xfId="0" applyNumberFormat="1" applyFont="1" applyFill="1" applyBorder="1" applyAlignment="1">
      <alignment horizontal="center" vertical="center" wrapText="1"/>
    </xf>
    <xf numFmtId="49" fontId="10" fillId="0" borderId="82" xfId="20" applyNumberFormat="1" applyFont="1" applyFill="1" applyBorder="1" applyAlignment="1">
      <alignment horizontal="center" vertical="center" wrapText="1"/>
    </xf>
    <xf numFmtId="0" fontId="10" fillId="0" borderId="82" xfId="20" applyFont="1" applyFill="1" applyBorder="1" applyAlignment="1">
      <alignment horizontal="center" vertical="center" wrapText="1"/>
    </xf>
    <xf numFmtId="20" fontId="10" fillId="0" borderId="88" xfId="0" applyNumberFormat="1" applyFont="1" applyFill="1" applyBorder="1" applyAlignment="1">
      <alignment horizontal="center" vertical="center" wrapText="1"/>
    </xf>
    <xf numFmtId="0" fontId="10" fillId="0" borderId="81" xfId="0" applyFont="1" applyFill="1" applyBorder="1" applyAlignment="1">
      <alignment horizontal="center" vertical="center" wrapText="1"/>
    </xf>
    <xf numFmtId="49" fontId="10" fillId="0" borderId="88" xfId="0" applyNumberFormat="1" applyFont="1" applyFill="1" applyBorder="1" applyAlignment="1">
      <alignment horizontal="center" vertical="center" wrapText="1"/>
    </xf>
    <xf numFmtId="0" fontId="11" fillId="0" borderId="81" xfId="0" applyFont="1" applyFill="1" applyBorder="1" applyAlignment="1">
      <alignment horizontal="center" vertical="center" wrapText="1"/>
    </xf>
    <xf numFmtId="0" fontId="11" fillId="0" borderId="81" xfId="4" applyFont="1" applyFill="1" applyBorder="1" applyAlignment="1">
      <alignment horizontal="center" vertical="center" wrapText="1"/>
    </xf>
    <xf numFmtId="0" fontId="11" fillId="0" borderId="17" xfId="19" applyFont="1" applyFill="1" applyBorder="1" applyAlignment="1">
      <alignment horizontal="center" vertical="center" wrapText="1"/>
    </xf>
    <xf numFmtId="49" fontId="11" fillId="0" borderId="81" xfId="0" applyNumberFormat="1" applyFont="1" applyFill="1" applyBorder="1" applyAlignment="1">
      <alignment horizontal="center" vertical="center" wrapText="1"/>
    </xf>
    <xf numFmtId="0" fontId="10" fillId="0" borderId="82" xfId="9" applyFont="1" applyFill="1" applyBorder="1" applyAlignment="1">
      <alignment horizontal="center" vertical="center" wrapText="1"/>
    </xf>
    <xf numFmtId="49" fontId="11" fillId="0" borderId="81" xfId="68" applyNumberFormat="1" applyFont="1" applyFill="1" applyBorder="1" applyAlignment="1">
      <alignment horizontal="center" vertical="center" wrapText="1"/>
    </xf>
    <xf numFmtId="166" fontId="10" fillId="0" borderId="81" xfId="68" applyNumberFormat="1" applyFont="1" applyFill="1" applyBorder="1" applyAlignment="1">
      <alignment horizontal="center" vertical="center" wrapText="1"/>
    </xf>
    <xf numFmtId="0" fontId="9" fillId="0" borderId="1" xfId="68" applyFont="1" applyFill="1" applyBorder="1" applyAlignment="1">
      <alignment horizontal="center" vertical="center" wrapText="1"/>
    </xf>
    <xf numFmtId="14" fontId="11" fillId="0" borderId="91" xfId="11" applyNumberFormat="1" applyFont="1" applyFill="1" applyBorder="1" applyAlignment="1">
      <alignment horizontal="center" vertical="center" wrapText="1"/>
    </xf>
    <xf numFmtId="0" fontId="11" fillId="0" borderId="1" xfId="67" applyFont="1" applyFill="1" applyBorder="1" applyAlignment="1">
      <alignment horizontal="center" vertical="center" wrapText="1"/>
    </xf>
    <xf numFmtId="49" fontId="11" fillId="0" borderId="81" xfId="11" applyNumberFormat="1" applyFont="1" applyFill="1" applyBorder="1" applyAlignment="1">
      <alignment horizontal="center" vertical="center" wrapText="1"/>
    </xf>
    <xf numFmtId="0" fontId="39" fillId="0" borderId="1" xfId="22" applyFont="1" applyFill="1" applyBorder="1" applyAlignment="1">
      <alignment horizontal="center" vertical="center" wrapText="1"/>
    </xf>
    <xf numFmtId="14" fontId="11" fillId="0" borderId="1" xfId="11" applyNumberFormat="1" applyFont="1" applyFill="1" applyBorder="1" applyAlignment="1">
      <alignment horizontal="center" vertical="center" wrapText="1"/>
    </xf>
    <xf numFmtId="0" fontId="10" fillId="0" borderId="89" xfId="0" applyFont="1" applyFill="1" applyBorder="1" applyAlignment="1">
      <alignment horizontal="center" vertical="center" wrapText="1"/>
    </xf>
    <xf numFmtId="14" fontId="11" fillId="0" borderId="91" xfId="0" applyNumberFormat="1" applyFont="1" applyFill="1" applyBorder="1" applyAlignment="1">
      <alignment horizontal="center" vertical="center" wrapText="1"/>
    </xf>
    <xf numFmtId="49" fontId="11" fillId="0" borderId="91" xfId="0" applyNumberFormat="1" applyFont="1" applyFill="1" applyBorder="1" applyAlignment="1">
      <alignment horizontal="center" vertical="center" wrapText="1"/>
    </xf>
    <xf numFmtId="0" fontId="11" fillId="0" borderId="1" xfId="68" applyFont="1" applyFill="1" applyBorder="1" applyAlignment="1">
      <alignment horizontal="center" vertical="center" wrapText="1"/>
    </xf>
    <xf numFmtId="49" fontId="11" fillId="0" borderId="1" xfId="69" applyNumberFormat="1" applyFont="1" applyFill="1" applyBorder="1" applyAlignment="1">
      <alignment horizontal="center" vertical="center" wrapText="1"/>
    </xf>
    <xf numFmtId="49" fontId="11" fillId="0" borderId="1" xfId="68" applyNumberFormat="1" applyFont="1" applyFill="1" applyBorder="1" applyAlignment="1">
      <alignment horizontal="center" vertical="center" wrapText="1"/>
    </xf>
    <xf numFmtId="0" fontId="10" fillId="0" borderId="82" xfId="68" applyFont="1" applyFill="1" applyBorder="1" applyAlignment="1">
      <alignment horizontal="center" vertical="center" wrapText="1"/>
    </xf>
    <xf numFmtId="0" fontId="10" fillId="0" borderId="86" xfId="68" applyFont="1" applyFill="1" applyBorder="1" applyAlignment="1">
      <alignment horizontal="center" vertical="center" wrapText="1"/>
    </xf>
    <xf numFmtId="49" fontId="11" fillId="0" borderId="1" xfId="71" quotePrefix="1" applyNumberFormat="1" applyFont="1" applyFill="1" applyBorder="1" applyAlignment="1">
      <alignment horizontal="center" vertical="center" wrapText="1"/>
    </xf>
    <xf numFmtId="14" fontId="11" fillId="0" borderId="15" xfId="68" applyNumberFormat="1" applyFont="1" applyFill="1" applyBorder="1" applyAlignment="1">
      <alignment horizontal="center" vertical="center" wrapText="1"/>
    </xf>
    <xf numFmtId="0" fontId="13" fillId="0" borderId="82" xfId="5" applyFont="1" applyFill="1" applyBorder="1" applyAlignment="1">
      <alignment horizontal="center" vertical="center" wrapText="1"/>
    </xf>
    <xf numFmtId="14" fontId="10" fillId="0" borderId="89" xfId="0" applyNumberFormat="1" applyFont="1" applyFill="1" applyBorder="1" applyAlignment="1">
      <alignment horizontal="center" vertical="center" wrapText="1"/>
    </xf>
    <xf numFmtId="49" fontId="13" fillId="0" borderId="82" xfId="5" applyNumberFormat="1" applyFont="1" applyFill="1" applyBorder="1" applyAlignment="1">
      <alignment horizontal="center" vertical="center" wrapText="1"/>
    </xf>
    <xf numFmtId="166" fontId="10" fillId="0" borderId="82" xfId="11" applyNumberFormat="1" applyFont="1" applyFill="1" applyBorder="1" applyAlignment="1">
      <alignment horizontal="center" vertical="center" wrapText="1"/>
    </xf>
    <xf numFmtId="1" fontId="10" fillId="0" borderId="82" xfId="11" applyNumberFormat="1" applyFont="1" applyFill="1" applyBorder="1" applyAlignment="1">
      <alignment horizontal="center" vertical="center" wrapText="1"/>
    </xf>
    <xf numFmtId="169" fontId="10" fillId="0" borderId="82" xfId="11" applyNumberFormat="1" applyFont="1" applyFill="1" applyBorder="1" applyAlignment="1">
      <alignment horizontal="center" vertical="center" wrapText="1"/>
    </xf>
    <xf numFmtId="1" fontId="11" fillId="0" borderId="1" xfId="74" quotePrefix="1" applyNumberFormat="1" applyFont="1" applyFill="1" applyBorder="1" applyAlignment="1">
      <alignment horizontal="center" vertical="center" wrapText="1"/>
    </xf>
    <xf numFmtId="49" fontId="11" fillId="0" borderId="1" xfId="73" applyNumberFormat="1" applyFont="1" applyFill="1" applyBorder="1" applyAlignment="1">
      <alignment horizontal="center" vertical="center" wrapText="1"/>
    </xf>
    <xf numFmtId="0" fontId="11" fillId="0" borderId="1" xfId="11" quotePrefix="1" applyFont="1" applyFill="1" applyBorder="1" applyAlignment="1">
      <alignment horizontal="center" vertical="center" wrapText="1"/>
    </xf>
    <xf numFmtId="49" fontId="11" fillId="0" borderId="1" xfId="72" applyNumberFormat="1" applyFont="1" applyFill="1" applyBorder="1" applyAlignment="1">
      <alignment horizontal="center" vertical="center" wrapText="1"/>
    </xf>
    <xf numFmtId="0" fontId="11" fillId="0" borderId="1" xfId="72" applyFont="1" applyFill="1" applyBorder="1" applyAlignment="1">
      <alignment horizontal="center" vertical="center" wrapText="1"/>
    </xf>
    <xf numFmtId="0" fontId="9" fillId="0" borderId="1" xfId="73" applyFont="1" applyFill="1" applyBorder="1" applyAlignment="1">
      <alignment horizontal="center" vertical="center" wrapText="1"/>
    </xf>
    <xf numFmtId="1" fontId="11" fillId="0" borderId="1" xfId="72" quotePrefix="1" applyNumberFormat="1" applyFont="1" applyFill="1" applyBorder="1" applyAlignment="1">
      <alignment horizontal="center" vertical="center" wrapText="1"/>
    </xf>
    <xf numFmtId="0" fontId="11" fillId="0" borderId="1" xfId="75" applyFont="1" applyFill="1" applyBorder="1" applyAlignment="1">
      <alignment horizontal="center" vertical="center" wrapText="1"/>
    </xf>
    <xf numFmtId="49" fontId="10" fillId="0" borderId="82" xfId="11" applyNumberFormat="1" applyFont="1" applyFill="1" applyBorder="1" applyAlignment="1">
      <alignment horizontal="center" vertical="center" wrapText="1"/>
    </xf>
    <xf numFmtId="1" fontId="11" fillId="0" borderId="1" xfId="76" quotePrefix="1" applyNumberFormat="1" applyFont="1" applyFill="1" applyBorder="1" applyAlignment="1">
      <alignment horizontal="center" vertical="center" wrapText="1"/>
    </xf>
    <xf numFmtId="0" fontId="10" fillId="0" borderId="86" xfId="75" applyFont="1" applyFill="1" applyBorder="1" applyAlignment="1">
      <alignment horizontal="center" vertical="center" wrapText="1"/>
    </xf>
    <xf numFmtId="49" fontId="11" fillId="0" borderId="1" xfId="74" quotePrefix="1" applyNumberFormat="1" applyFont="1" applyFill="1" applyBorder="1" applyAlignment="1">
      <alignment horizontal="center" vertical="center" wrapText="1"/>
    </xf>
    <xf numFmtId="166" fontId="10" fillId="0" borderId="1" xfId="75" applyNumberFormat="1" applyFont="1" applyFill="1" applyBorder="1" applyAlignment="1">
      <alignment horizontal="center" vertical="center" wrapText="1"/>
    </xf>
    <xf numFmtId="49" fontId="10" fillId="0" borderId="92" xfId="11" applyNumberFormat="1" applyFont="1" applyFill="1" applyBorder="1" applyAlignment="1">
      <alignment horizontal="center" vertical="center" wrapText="1"/>
    </xf>
    <xf numFmtId="0" fontId="10" fillId="0" borderId="1" xfId="75" applyFont="1" applyFill="1" applyBorder="1" applyAlignment="1">
      <alignment horizontal="center" vertical="center" wrapText="1"/>
    </xf>
    <xf numFmtId="49" fontId="11" fillId="0" borderId="0" xfId="75" applyNumberFormat="1" applyFont="1" applyFill="1" applyAlignment="1">
      <alignment horizontal="center" vertical="center" wrapText="1"/>
    </xf>
    <xf numFmtId="1" fontId="9" fillId="0" borderId="1" xfId="11" applyNumberFormat="1" applyFont="1" applyFill="1" applyBorder="1" applyAlignment="1">
      <alignment horizontal="center" vertical="center" wrapText="1"/>
    </xf>
    <xf numFmtId="0" fontId="10" fillId="0" borderId="89" xfId="11" applyFont="1" applyFill="1" applyBorder="1" applyAlignment="1">
      <alignment horizontal="center" vertical="center" wrapText="1"/>
    </xf>
    <xf numFmtId="0" fontId="11" fillId="0" borderId="18" xfId="0" applyFont="1" applyFill="1" applyBorder="1" applyAlignment="1">
      <alignment horizontal="center" vertical="center" wrapText="1"/>
    </xf>
    <xf numFmtId="49" fontId="10" fillId="0" borderId="81" xfId="0" applyNumberFormat="1" applyFont="1" applyFill="1" applyBorder="1" applyAlignment="1">
      <alignment horizontal="center" vertical="center" wrapText="1"/>
    </xf>
    <xf numFmtId="49" fontId="10" fillId="0" borderId="86" xfId="0" applyNumberFormat="1" applyFont="1" applyFill="1" applyBorder="1" applyAlignment="1">
      <alignment horizontal="center" vertical="center" wrapText="1"/>
    </xf>
    <xf numFmtId="0" fontId="10" fillId="0" borderId="86" xfId="0" applyFont="1" applyFill="1" applyBorder="1" applyAlignment="1">
      <alignment horizontal="center" vertical="center" wrapText="1"/>
    </xf>
    <xf numFmtId="14" fontId="10" fillId="0" borderId="86" xfId="0" applyNumberFormat="1" applyFont="1" applyFill="1" applyBorder="1" applyAlignment="1">
      <alignment horizontal="center" vertical="center" wrapText="1"/>
    </xf>
    <xf numFmtId="49" fontId="10" fillId="0" borderId="82" xfId="16" applyNumberFormat="1" applyFont="1" applyFill="1" applyBorder="1" applyAlignment="1">
      <alignment horizontal="center" vertical="center" wrapText="1"/>
    </xf>
    <xf numFmtId="0" fontId="10" fillId="0" borderId="82" xfId="16" applyFont="1" applyFill="1" applyBorder="1" applyAlignment="1">
      <alignment horizontal="center" vertical="center" wrapText="1"/>
    </xf>
    <xf numFmtId="1" fontId="11" fillId="0" borderId="1" xfId="75" applyNumberFormat="1" applyFont="1" applyFill="1" applyBorder="1" applyAlignment="1">
      <alignment horizontal="center" vertical="center" wrapText="1"/>
    </xf>
    <xf numFmtId="14" fontId="11" fillId="0" borderId="1" xfId="75" applyNumberFormat="1" applyFont="1" applyFill="1" applyBorder="1" applyAlignment="1">
      <alignment horizontal="center" vertical="center" wrapText="1"/>
    </xf>
    <xf numFmtId="0" fontId="11" fillId="0" borderId="81" xfId="75" applyFont="1" applyFill="1" applyBorder="1" applyAlignment="1">
      <alignment horizontal="center" vertical="center" wrapText="1"/>
    </xf>
    <xf numFmtId="0" fontId="9" fillId="0" borderId="1" xfId="75" applyFont="1" applyFill="1" applyBorder="1" applyAlignment="1">
      <alignment horizontal="center" vertical="center" wrapText="1"/>
    </xf>
    <xf numFmtId="49" fontId="13" fillId="0" borderId="1" xfId="75" applyNumberFormat="1" applyFont="1" applyFill="1" applyBorder="1" applyAlignment="1">
      <alignment horizontal="center" vertical="center" wrapText="1"/>
    </xf>
    <xf numFmtId="0" fontId="13" fillId="0" borderId="1" xfId="75" applyFont="1" applyFill="1" applyBorder="1" applyAlignment="1">
      <alignment horizontal="center" vertical="center" wrapText="1"/>
    </xf>
    <xf numFmtId="14" fontId="13" fillId="0" borderId="1" xfId="75" applyNumberFormat="1" applyFont="1" applyFill="1" applyBorder="1" applyAlignment="1">
      <alignment horizontal="center" vertical="center" wrapText="1"/>
    </xf>
    <xf numFmtId="0" fontId="13" fillId="0" borderId="81" xfId="75" applyFont="1" applyFill="1" applyBorder="1" applyAlignment="1">
      <alignment horizontal="center" vertical="center" wrapText="1"/>
    </xf>
    <xf numFmtId="49" fontId="10" fillId="0" borderId="93" xfId="0" applyNumberFormat="1" applyFont="1" applyFill="1" applyBorder="1" applyAlignment="1">
      <alignment horizontal="center" vertical="center" wrapText="1"/>
    </xf>
    <xf numFmtId="0" fontId="13" fillId="0" borderId="89" xfId="5" applyFont="1" applyFill="1" applyBorder="1" applyAlignment="1">
      <alignment horizontal="center" vertical="center" wrapText="1"/>
    </xf>
    <xf numFmtId="1" fontId="13" fillId="0" borderId="82" xfId="5" applyNumberFormat="1" applyFont="1" applyFill="1" applyBorder="1" applyAlignment="1">
      <alignment horizontal="center" vertical="center" wrapText="1"/>
    </xf>
    <xf numFmtId="1" fontId="10" fillId="0" borderId="94" xfId="0" applyNumberFormat="1" applyFont="1" applyFill="1" applyBorder="1" applyAlignment="1">
      <alignment horizontal="center" vertical="center" wrapText="1"/>
    </xf>
    <xf numFmtId="0" fontId="10" fillId="0" borderId="86" xfId="9" applyFont="1" applyFill="1" applyBorder="1" applyAlignment="1">
      <alignment horizontal="center" vertical="center" wrapText="1"/>
    </xf>
    <xf numFmtId="0" fontId="13" fillId="0" borderId="1" xfId="11" applyFont="1" applyFill="1" applyBorder="1" applyAlignment="1">
      <alignment horizontal="center" vertical="center" wrapText="1"/>
    </xf>
    <xf numFmtId="49" fontId="9" fillId="0" borderId="2" xfId="37" applyNumberFormat="1" applyFont="1" applyFill="1" applyBorder="1" applyAlignment="1">
      <alignment horizontal="center" vertical="center" wrapText="1"/>
    </xf>
    <xf numFmtId="49" fontId="9" fillId="0" borderId="3" xfId="37" applyNumberFormat="1" applyFont="1" applyFill="1" applyBorder="1" applyAlignment="1">
      <alignment horizontal="center" vertical="center" wrapText="1"/>
    </xf>
    <xf numFmtId="0" fontId="9" fillId="0" borderId="3" xfId="37" applyFont="1" applyFill="1" applyBorder="1" applyAlignment="1">
      <alignment horizontal="center" vertical="center" wrapText="1"/>
    </xf>
    <xf numFmtId="167" fontId="11" fillId="0" borderId="3" xfId="37" applyNumberFormat="1" applyFont="1" applyFill="1" applyBorder="1" applyAlignment="1">
      <alignment horizontal="center" vertical="center" wrapText="1"/>
    </xf>
    <xf numFmtId="20" fontId="9" fillId="0" borderId="3" xfId="37" applyNumberFormat="1" applyFont="1" applyFill="1" applyBorder="1" applyAlignment="1">
      <alignment horizontal="center" vertical="center" wrapText="1"/>
    </xf>
    <xf numFmtId="0" fontId="11" fillId="0" borderId="3" xfId="37" applyFont="1" applyFill="1" applyBorder="1" applyAlignment="1">
      <alignment horizontal="center" vertical="center" wrapText="1"/>
    </xf>
    <xf numFmtId="0" fontId="11" fillId="0" borderId="1" xfId="79" applyFont="1" applyFill="1" applyBorder="1" applyAlignment="1">
      <alignment horizontal="center" vertical="center" wrapText="1"/>
    </xf>
    <xf numFmtId="12" fontId="11" fillId="0" borderId="1" xfId="79" applyNumberFormat="1" applyFont="1" applyFill="1" applyBorder="1" applyAlignment="1">
      <alignment horizontal="center" vertical="center" wrapText="1"/>
    </xf>
    <xf numFmtId="0" fontId="9" fillId="0" borderId="1" xfId="79" applyFont="1" applyFill="1" applyBorder="1" applyAlignment="1">
      <alignment horizontal="center" vertical="center" wrapText="1"/>
    </xf>
    <xf numFmtId="14" fontId="11" fillId="0" borderId="1" xfId="79" applyNumberFormat="1" applyFont="1" applyFill="1" applyBorder="1" applyAlignment="1">
      <alignment horizontal="center" vertical="center" wrapText="1"/>
    </xf>
    <xf numFmtId="20" fontId="11" fillId="0" borderId="1" xfId="79" applyNumberFormat="1" applyFont="1" applyFill="1" applyBorder="1" applyAlignment="1">
      <alignment horizontal="center" vertical="center" wrapText="1"/>
    </xf>
    <xf numFmtId="0" fontId="10" fillId="0" borderId="91" xfId="0" applyFont="1" applyFill="1" applyBorder="1" applyAlignment="1">
      <alignment horizontal="center" vertical="center" wrapText="1"/>
    </xf>
    <xf numFmtId="0" fontId="10" fillId="0" borderId="95" xfId="11" applyFont="1" applyFill="1" applyBorder="1" applyAlignment="1">
      <alignment horizontal="center" vertical="center" wrapText="1"/>
    </xf>
    <xf numFmtId="20" fontId="11" fillId="0" borderId="3" xfId="0" applyNumberFormat="1" applyFont="1" applyFill="1" applyBorder="1" applyAlignment="1">
      <alignment horizontal="center" vertical="center" wrapText="1"/>
    </xf>
    <xf numFmtId="49" fontId="9" fillId="0" borderId="1" xfId="37" applyNumberFormat="1" applyFont="1" applyFill="1" applyBorder="1" applyAlignment="1">
      <alignment horizontal="center" vertical="center" wrapText="1"/>
    </xf>
    <xf numFmtId="0" fontId="9" fillId="0" borderId="1" xfId="37" applyFont="1" applyFill="1" applyBorder="1" applyAlignment="1">
      <alignment horizontal="center" vertical="center" wrapText="1"/>
    </xf>
    <xf numFmtId="167" fontId="11" fillId="0" borderId="1" xfId="37" applyNumberFormat="1" applyFont="1" applyFill="1" applyBorder="1" applyAlignment="1">
      <alignment horizontal="center" vertical="center" wrapText="1"/>
    </xf>
    <xf numFmtId="20" fontId="9" fillId="0" borderId="1" xfId="37" applyNumberFormat="1" applyFont="1" applyFill="1" applyBorder="1" applyAlignment="1">
      <alignment horizontal="center" vertical="center" wrapText="1"/>
    </xf>
    <xf numFmtId="49" fontId="9" fillId="0" borderId="96" xfId="0" applyNumberFormat="1" applyFont="1" applyFill="1" applyBorder="1" applyAlignment="1">
      <alignment horizontal="center" vertical="center" wrapText="1"/>
    </xf>
    <xf numFmtId="49" fontId="9" fillId="0" borderId="16" xfId="0" applyNumberFormat="1" applyFont="1" applyFill="1" applyBorder="1" applyAlignment="1">
      <alignment horizontal="center" vertical="center" wrapText="1"/>
    </xf>
    <xf numFmtId="0" fontId="10" fillId="0" borderId="1" xfId="80" applyFont="1" applyFill="1" applyBorder="1" applyAlignment="1">
      <alignment horizontal="center" vertical="center" wrapText="1"/>
    </xf>
    <xf numFmtId="49" fontId="9" fillId="0" borderId="1" xfId="11" applyNumberFormat="1" applyFont="1" applyFill="1" applyBorder="1" applyAlignment="1">
      <alignment horizontal="center" vertical="center" wrapText="1"/>
    </xf>
    <xf numFmtId="0" fontId="11" fillId="0" borderId="80" xfId="0" applyFont="1" applyBorder="1" applyAlignment="1">
      <alignment horizontal="center" vertical="center" wrapText="1"/>
    </xf>
    <xf numFmtId="0" fontId="11" fillId="0" borderId="80" xfId="81" applyFont="1" applyBorder="1" applyAlignment="1">
      <alignment horizontal="center" vertical="center" wrapText="1"/>
    </xf>
    <xf numFmtId="14" fontId="11" fillId="0" borderId="80" xfId="81" applyNumberFormat="1" applyFont="1" applyBorder="1" applyAlignment="1">
      <alignment horizontal="center" vertical="center" wrapText="1"/>
    </xf>
    <xf numFmtId="49" fontId="11" fillId="0" borderId="80" xfId="81" applyNumberFormat="1" applyFont="1" applyBorder="1" applyAlignment="1">
      <alignment horizontal="center" vertical="center" wrapText="1"/>
    </xf>
    <xf numFmtId="0" fontId="10" fillId="0" borderId="80" xfId="81" applyFont="1" applyBorder="1" applyAlignment="1">
      <alignment horizontal="center" vertical="center" wrapText="1"/>
    </xf>
    <xf numFmtId="0" fontId="11" fillId="0" borderId="1" xfId="0" applyFont="1" applyBorder="1" applyAlignment="1">
      <alignment horizontal="center" vertical="center" wrapText="1"/>
    </xf>
    <xf numFmtId="0" fontId="10" fillId="0" borderId="79"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0" fillId="0" borderId="1" xfId="11" applyNumberFormat="1" applyFont="1" applyBorder="1" applyAlignment="1">
      <alignment horizontal="center" vertical="center" wrapText="1"/>
    </xf>
    <xf numFmtId="49" fontId="10" fillId="2" borderId="1" xfId="0" applyNumberFormat="1" applyFont="1" applyFill="1" applyBorder="1" applyAlignment="1">
      <alignment horizontal="center" vertical="center" wrapText="1"/>
    </xf>
    <xf numFmtId="0" fontId="10" fillId="2" borderId="84" xfId="0" applyFont="1" applyFill="1" applyBorder="1" applyAlignment="1">
      <alignment horizontal="center" vertical="center" wrapText="1"/>
    </xf>
    <xf numFmtId="0" fontId="10" fillId="2" borderId="1" xfId="0" applyFont="1" applyFill="1" applyBorder="1" applyAlignment="1">
      <alignment horizontal="center" vertical="center" wrapText="1"/>
    </xf>
    <xf numFmtId="20" fontId="10" fillId="2" borderId="76" xfId="0" applyNumberFormat="1" applyFont="1" applyFill="1" applyBorder="1" applyAlignment="1">
      <alignment horizontal="center" vertical="center" wrapText="1"/>
    </xf>
    <xf numFmtId="14" fontId="10" fillId="2" borderId="79" xfId="0" applyNumberFormat="1" applyFont="1" applyFill="1" applyBorder="1" applyAlignment="1">
      <alignment horizontal="center" vertical="center" wrapText="1"/>
    </xf>
    <xf numFmtId="0" fontId="10" fillId="2" borderId="79" xfId="20" applyFont="1" applyFill="1" applyBorder="1" applyAlignment="1">
      <alignment horizontal="center" vertical="center" wrapText="1"/>
    </xf>
    <xf numFmtId="49" fontId="10" fillId="2" borderId="79" xfId="20" applyNumberFormat="1" applyFont="1" applyFill="1" applyBorder="1" applyAlignment="1">
      <alignment horizontal="center" vertical="center" wrapText="1"/>
    </xf>
    <xf numFmtId="49" fontId="10" fillId="2" borderId="78" xfId="0" applyNumberFormat="1" applyFont="1" applyFill="1" applyBorder="1" applyAlignment="1">
      <alignment horizontal="center" vertical="center" wrapText="1"/>
    </xf>
    <xf numFmtId="166" fontId="10" fillId="0" borderId="1" xfId="0" applyNumberFormat="1" applyFont="1" applyBorder="1" applyAlignment="1">
      <alignment horizontal="center" vertical="center" wrapText="1"/>
    </xf>
    <xf numFmtId="49" fontId="10" fillId="0" borderId="79" xfId="0" applyNumberFormat="1" applyFont="1" applyBorder="1" applyAlignment="1">
      <alignment horizontal="center" vertical="center" wrapText="1"/>
    </xf>
    <xf numFmtId="20" fontId="10" fillId="0" borderId="79" xfId="0" applyNumberFormat="1" applyFont="1" applyBorder="1" applyAlignment="1">
      <alignment horizontal="center" vertical="center" wrapText="1"/>
    </xf>
    <xf numFmtId="0" fontId="11" fillId="0" borderId="7" xfId="4" applyFont="1" applyBorder="1" applyAlignment="1">
      <alignment horizontal="center" vertical="center" wrapText="1"/>
    </xf>
    <xf numFmtId="49" fontId="10" fillId="0" borderId="1" xfId="0" applyNumberFormat="1" applyFont="1" applyBorder="1" applyAlignment="1">
      <alignment horizontal="center" vertical="center" wrapText="1"/>
    </xf>
    <xf numFmtId="20" fontId="10" fillId="0" borderId="1" xfId="0" applyNumberFormat="1" applyFont="1" applyBorder="1" applyAlignment="1">
      <alignment horizontal="center" vertical="center" wrapText="1"/>
    </xf>
    <xf numFmtId="0" fontId="11" fillId="0" borderId="1" xfId="4" applyFont="1" applyBorder="1" applyAlignment="1">
      <alignment horizontal="center" vertical="center" wrapText="1"/>
    </xf>
    <xf numFmtId="0" fontId="9" fillId="0" borderId="1" xfId="4" applyFont="1" applyBorder="1" applyAlignment="1">
      <alignment horizontal="center" vertical="center" wrapText="1"/>
    </xf>
    <xf numFmtId="166" fontId="10" fillId="0" borderId="79"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83" applyFont="1" applyFill="1" applyBorder="1" applyAlignment="1">
      <alignment horizontal="center" vertical="center" wrapText="1"/>
    </xf>
    <xf numFmtId="14" fontId="11" fillId="0" borderId="1" xfId="83" applyNumberFormat="1" applyFont="1" applyFill="1" applyBorder="1" applyAlignment="1">
      <alignment horizontal="center" vertical="center" wrapText="1"/>
    </xf>
    <xf numFmtId="0" fontId="13" fillId="3" borderId="1" xfId="5" applyFont="1" applyFill="1" applyBorder="1" applyAlignment="1">
      <alignment horizontal="center" vertical="center" wrapText="1"/>
    </xf>
    <xf numFmtId="0" fontId="10" fillId="0" borderId="98" xfId="0" applyFont="1" applyBorder="1" applyAlignment="1">
      <alignment horizontal="center" vertical="center" wrapText="1"/>
    </xf>
    <xf numFmtId="169" fontId="10" fillId="0" borderId="98" xfId="0" applyNumberFormat="1" applyFont="1" applyBorder="1" applyAlignment="1">
      <alignment horizontal="center" vertical="center" wrapText="1"/>
    </xf>
    <xf numFmtId="166" fontId="10" fillId="0" borderId="98" xfId="0" applyNumberFormat="1" applyFont="1" applyBorder="1" applyAlignment="1">
      <alignment horizontal="center" vertical="center" wrapText="1"/>
    </xf>
    <xf numFmtId="14" fontId="10" fillId="0" borderId="79" xfId="0" applyNumberFormat="1" applyFont="1" applyBorder="1" applyAlignment="1">
      <alignment horizontal="center" vertical="center" wrapText="1"/>
    </xf>
    <xf numFmtId="14" fontId="10" fillId="0" borderId="97" xfId="0" applyNumberFormat="1" applyFont="1" applyBorder="1" applyAlignment="1">
      <alignment horizontal="center" vertical="center" wrapText="1"/>
    </xf>
    <xf numFmtId="14" fontId="10" fillId="0" borderId="98" xfId="0" applyNumberFormat="1" applyFont="1" applyBorder="1" applyAlignment="1">
      <alignment horizontal="center" vertical="center" wrapText="1"/>
    </xf>
    <xf numFmtId="49" fontId="11" fillId="0" borderId="80" xfId="0" applyNumberFormat="1" applyFont="1" applyBorder="1" applyAlignment="1">
      <alignment horizontal="center" vertical="center" wrapText="1"/>
    </xf>
    <xf numFmtId="14" fontId="10" fillId="0" borderId="80" xfId="0" applyNumberFormat="1" applyFont="1" applyBorder="1" applyAlignment="1">
      <alignment horizontal="center" vertical="center" wrapText="1"/>
    </xf>
    <xf numFmtId="20" fontId="10" fillId="0" borderId="80" xfId="0" applyNumberFormat="1" applyFont="1" applyBorder="1" applyAlignment="1">
      <alignment horizontal="center" vertical="center" wrapText="1"/>
    </xf>
    <xf numFmtId="0" fontId="11" fillId="0" borderId="80" xfId="4" applyFont="1" applyBorder="1" applyAlignment="1">
      <alignment horizontal="center" vertical="center" wrapText="1"/>
    </xf>
    <xf numFmtId="0" fontId="10" fillId="0" borderId="80" xfId="0" applyFont="1" applyBorder="1" applyAlignment="1">
      <alignment horizontal="center" vertical="center" wrapText="1"/>
    </xf>
    <xf numFmtId="0" fontId="11" fillId="2" borderId="80" xfId="0" applyFont="1" applyFill="1" applyBorder="1" applyAlignment="1">
      <alignment horizontal="center" vertical="center" wrapText="1"/>
    </xf>
    <xf numFmtId="49"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1" fillId="0" borderId="84" xfId="0" applyFont="1" applyBorder="1" applyAlignment="1">
      <alignment horizontal="center" vertical="center" wrapText="1"/>
    </xf>
    <xf numFmtId="0" fontId="10" fillId="0" borderId="99" xfId="0" applyFont="1" applyBorder="1" applyAlignment="1">
      <alignment horizontal="center" vertical="center" wrapText="1"/>
    </xf>
    <xf numFmtId="0" fontId="9" fillId="0" borderId="80" xfId="0" applyFont="1" applyBorder="1" applyAlignment="1">
      <alignment horizontal="center" vertical="center" wrapText="1"/>
    </xf>
    <xf numFmtId="49" fontId="9" fillId="0" borderId="18"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1" fillId="0" borderId="80" xfId="7" applyFont="1" applyBorder="1" applyAlignment="1">
      <alignment horizontal="center" vertical="center" wrapText="1"/>
    </xf>
    <xf numFmtId="0" fontId="10" fillId="0" borderId="80" xfId="9" applyFont="1" applyBorder="1" applyAlignment="1">
      <alignment horizontal="center" vertical="center" wrapText="1"/>
    </xf>
    <xf numFmtId="14" fontId="11" fillId="2" borderId="80" xfId="0" applyNumberFormat="1" applyFont="1" applyFill="1" applyBorder="1" applyAlignment="1">
      <alignment horizontal="center" vertical="center" wrapText="1"/>
    </xf>
    <xf numFmtId="0" fontId="11" fillId="0" borderId="81" xfId="4" applyFont="1" applyBorder="1" applyAlignment="1">
      <alignment horizontal="center" vertical="center" wrapText="1"/>
    </xf>
    <xf numFmtId="17" fontId="10" fillId="0" borderId="79" xfId="0" applyNumberFormat="1" applyFont="1" applyBorder="1" applyAlignment="1">
      <alignment horizontal="center" vertical="center" wrapText="1"/>
    </xf>
    <xf numFmtId="14" fontId="10"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166" fontId="10" fillId="2" borderId="1" xfId="4" applyNumberFormat="1" applyFont="1" applyFill="1" applyBorder="1" applyAlignment="1">
      <alignment horizontal="center" vertical="center" wrapText="1"/>
    </xf>
    <xf numFmtId="166" fontId="10" fillId="0" borderId="80" xfId="0" applyNumberFormat="1" applyFont="1" applyBorder="1" applyAlignment="1">
      <alignment horizontal="center" vertical="center" wrapText="1"/>
    </xf>
    <xf numFmtId="20" fontId="10" fillId="0" borderId="11" xfId="0" applyNumberFormat="1" applyFont="1" applyBorder="1" applyAlignment="1">
      <alignment horizontal="center" vertical="center" wrapText="1"/>
    </xf>
    <xf numFmtId="0" fontId="10" fillId="0" borderId="11" xfId="0" applyFont="1" applyBorder="1" applyAlignment="1">
      <alignment horizontal="center" vertical="center" wrapText="1"/>
    </xf>
    <xf numFmtId="49" fontId="11" fillId="0" borderId="80" xfId="6" applyNumberFormat="1" applyFont="1" applyBorder="1" applyAlignment="1">
      <alignment horizontal="center" vertical="center" wrapText="1"/>
    </xf>
    <xf numFmtId="1" fontId="11" fillId="0" borderId="80" xfId="7" quotePrefix="1" applyNumberFormat="1" applyFont="1" applyBorder="1" applyAlignment="1">
      <alignment horizontal="center" vertical="center" wrapText="1"/>
    </xf>
    <xf numFmtId="49" fontId="11" fillId="0" borderId="80" xfId="7" applyNumberFormat="1" applyFont="1" applyBorder="1" applyAlignment="1">
      <alignment horizontal="center" vertical="center" wrapText="1"/>
    </xf>
    <xf numFmtId="1" fontId="11" fillId="0" borderId="80" xfId="0" applyNumberFormat="1" applyFont="1" applyBorder="1" applyAlignment="1">
      <alignment horizontal="center" vertical="center" wrapText="1"/>
    </xf>
    <xf numFmtId="49" fontId="11" fillId="0" borderId="80" xfId="8" applyNumberFormat="1" applyFont="1" applyBorder="1" applyAlignment="1">
      <alignment horizontal="center" vertical="center" wrapText="1"/>
    </xf>
    <xf numFmtId="3" fontId="10" fillId="0" borderId="9"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24" fillId="0" borderId="79" xfId="22" applyFont="1" applyBorder="1" applyAlignment="1">
      <alignment horizontal="center" vertical="center" wrapText="1"/>
    </xf>
    <xf numFmtId="14" fontId="10" fillId="0" borderId="62" xfId="0" applyNumberFormat="1" applyFont="1" applyBorder="1" applyAlignment="1">
      <alignment horizontal="center" vertical="center" wrapText="1"/>
    </xf>
    <xf numFmtId="49" fontId="10"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1" fontId="11" fillId="2" borderId="80" xfId="0" applyNumberFormat="1" applyFont="1" applyFill="1" applyBorder="1" applyAlignment="1">
      <alignment horizontal="center" vertical="center" wrapText="1"/>
    </xf>
    <xf numFmtId="1" fontId="11" fillId="2" borderId="80" xfId="0" applyNumberFormat="1" applyFont="1" applyFill="1" applyBorder="1" applyAlignment="1">
      <alignment horizontal="center" vertical="center" wrapText="1"/>
    </xf>
    <xf numFmtId="14" fontId="11" fillId="0" borderId="80" xfId="0" applyNumberFormat="1" applyFont="1" applyBorder="1" applyAlignment="1">
      <alignment horizontal="center" vertical="center" wrapText="1"/>
    </xf>
    <xf numFmtId="14" fontId="11" fillId="0" borderId="99" xfId="0" applyNumberFormat="1" applyFont="1" applyBorder="1" applyAlignment="1">
      <alignment horizontal="center" vertical="center" wrapText="1"/>
    </xf>
    <xf numFmtId="11" fontId="11" fillId="2" borderId="100" xfId="0" applyNumberFormat="1" applyFont="1" applyFill="1" applyBorder="1" applyAlignment="1">
      <alignment horizontal="center" vertical="center" wrapText="1"/>
    </xf>
    <xf numFmtId="11" fontId="11" fillId="2" borderId="0" xfId="0" applyNumberFormat="1" applyFont="1" applyFill="1" applyAlignment="1">
      <alignment horizontal="center" vertical="center" wrapText="1"/>
    </xf>
    <xf numFmtId="11" fontId="11" fillId="0" borderId="80" xfId="0" applyNumberFormat="1" applyFont="1" applyBorder="1" applyAlignment="1">
      <alignment horizontal="center" vertical="center" wrapText="1"/>
    </xf>
    <xf numFmtId="49" fontId="10"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47" xfId="0" applyFont="1" applyBorder="1" applyAlignment="1">
      <alignment horizontal="justify" vertical="center" wrapText="1"/>
    </xf>
    <xf numFmtId="0" fontId="11" fillId="0" borderId="48" xfId="0" applyFont="1" applyBorder="1" applyAlignment="1">
      <alignment horizontal="justify" vertical="center" wrapText="1"/>
    </xf>
    <xf numFmtId="20" fontId="9" fillId="0" borderId="3" xfId="0" applyNumberFormat="1" applyFont="1" applyBorder="1" applyAlignment="1">
      <alignment horizontal="center" vertical="center" wrapText="1"/>
    </xf>
    <xf numFmtId="0" fontId="10" fillId="0" borderId="79" xfId="11" applyFont="1" applyBorder="1" applyAlignment="1">
      <alignment horizontal="center" vertical="center" wrapText="1"/>
    </xf>
    <xf numFmtId="49" fontId="10" fillId="0" borderId="79" xfId="11" applyNumberFormat="1" applyFont="1" applyBorder="1" applyAlignment="1">
      <alignment horizontal="center" vertical="center" wrapText="1"/>
    </xf>
    <xf numFmtId="166" fontId="10" fillId="0" borderId="79" xfId="11" applyNumberFormat="1" applyFont="1" applyBorder="1" applyAlignment="1">
      <alignment horizontal="center" vertical="center" wrapText="1"/>
    </xf>
    <xf numFmtId="20" fontId="10" fillId="0" borderId="79" xfId="11" applyNumberFormat="1" applyFont="1" applyBorder="1" applyAlignment="1">
      <alignment horizontal="center" vertical="center" wrapText="1"/>
    </xf>
    <xf numFmtId="0" fontId="10" fillId="0" borderId="1" xfId="11" applyFont="1" applyBorder="1" applyAlignment="1">
      <alignment horizontal="center" vertical="center" wrapText="1"/>
    </xf>
    <xf numFmtId="166" fontId="10" fillId="0" borderId="1" xfId="11" applyNumberFormat="1" applyFont="1" applyBorder="1" applyAlignment="1">
      <alignment horizontal="center" vertical="center" wrapText="1"/>
    </xf>
    <xf numFmtId="17" fontId="10" fillId="2" borderId="1" xfId="0" applyNumberFormat="1" applyFont="1" applyFill="1" applyBorder="1" applyAlignment="1">
      <alignment horizontal="center" vertical="center" wrapText="1"/>
    </xf>
    <xf numFmtId="1" fontId="11" fillId="2" borderId="81" xfId="0" applyNumberFormat="1" applyFont="1" applyFill="1" applyBorder="1" applyAlignment="1">
      <alignment horizontal="center" vertical="center" wrapText="1"/>
    </xf>
    <xf numFmtId="1" fontId="11" fillId="2" borderId="101" xfId="0" applyNumberFormat="1"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1" fillId="0" borderId="3" xfId="0" applyFont="1" applyBorder="1" applyAlignment="1">
      <alignment horizontal="center" vertical="center" wrapText="1"/>
    </xf>
    <xf numFmtId="0" fontId="24" fillId="0" borderId="3" xfId="2" applyFont="1" applyBorder="1" applyAlignment="1">
      <alignment horizontal="center" vertical="center" wrapText="1"/>
    </xf>
    <xf numFmtId="169" fontId="10" fillId="0" borderId="79" xfId="0" applyNumberFormat="1" applyFont="1" applyBorder="1" applyAlignment="1">
      <alignment horizontal="center" vertical="center" wrapText="1"/>
    </xf>
    <xf numFmtId="14" fontId="10" fillId="0" borderId="79" xfId="11" applyNumberFormat="1" applyFont="1" applyBorder="1" applyAlignment="1">
      <alignment horizontal="center" vertical="center" wrapText="1"/>
    </xf>
    <xf numFmtId="49" fontId="10" fillId="0" borderId="1" xfId="11" applyNumberFormat="1" applyFont="1" applyBorder="1" applyAlignment="1">
      <alignment horizontal="center" vertical="center" wrapText="1"/>
    </xf>
    <xf numFmtId="20" fontId="10" fillId="0" borderId="1" xfId="11" applyNumberFormat="1" applyFont="1" applyBorder="1" applyAlignment="1">
      <alignment horizontal="center" vertical="center" wrapText="1"/>
    </xf>
    <xf numFmtId="0" fontId="11" fillId="0" borderId="1" xfId="11" applyFont="1" applyBorder="1" applyAlignment="1">
      <alignment horizontal="center" vertical="center" wrapText="1"/>
    </xf>
    <xf numFmtId="49" fontId="9" fillId="0" borderId="1" xfId="11" applyNumberFormat="1" applyFont="1" applyBorder="1" applyAlignment="1">
      <alignment horizontal="center" vertical="center" wrapText="1"/>
    </xf>
    <xf numFmtId="49" fontId="10" fillId="0" borderId="19" xfId="0" applyNumberFormat="1" applyFont="1" applyBorder="1" applyAlignment="1">
      <alignment horizontal="center" vertical="center" wrapText="1"/>
    </xf>
  </cellXfs>
  <cellStyles count="84">
    <cellStyle name="_x0005__x001c_ 102" xfId="49" xr:uid="{3F5C8D97-350E-4F73-A14D-17281183EBE6}"/>
    <cellStyle name="_x0005__x001c_ 2" xfId="50" xr:uid="{6A713850-A67A-4B43-A14D-12C0B6CFE66D}"/>
    <cellStyle name="Excel Built-in Normal" xfId="5" xr:uid="{AFF2C0C5-B9E8-4457-BA44-E16D90BDCB51}"/>
    <cellStyle name="Excel Built-in Normal 1" xfId="39" xr:uid="{14FB4D3E-6ADD-438A-8CAF-2AF533134D7E}"/>
    <cellStyle name="TableStyleLight1" xfId="51" xr:uid="{DC2A4EE6-744E-4473-B17B-DA4E28B7FBA6}"/>
    <cellStyle name="Гиперссылка" xfId="2" builtinId="8"/>
    <cellStyle name="Гиперссылка 12" xfId="35" xr:uid="{EB8B495F-5B2E-47D0-A60B-3B538ECAE4B4}"/>
    <cellStyle name="Гиперссылка 2" xfId="46" xr:uid="{4A4654B1-CAB5-4F89-87F0-7FDB735A6A60}"/>
    <cellStyle name="Гиперссылка 2 2 2" xfId="25" xr:uid="{430DFA23-9D91-45F9-96D9-7577284DC311}"/>
    <cellStyle name="Гиперссылка 3 5" xfId="22" xr:uid="{1207F573-7D0D-4E6A-941E-A5A4C012F238}"/>
    <cellStyle name="Обычный" xfId="0" builtinId="0"/>
    <cellStyle name="Обычный 10" xfId="30" xr:uid="{847446F8-A7AE-485D-B38A-5B50B872C809}"/>
    <cellStyle name="Обычный 11" xfId="52" xr:uid="{F47E9653-09CA-425F-B552-085ADF1087E3}"/>
    <cellStyle name="Обычный 117" xfId="11" xr:uid="{3471773C-BBCD-4798-86F8-F29BC1C4EBB7}"/>
    <cellStyle name="Обычный 117 2" xfId="20" xr:uid="{4249FC91-A891-4B10-AF98-BAA871A18558}"/>
    <cellStyle name="Обычный 12" xfId="53" xr:uid="{0EBABBD8-DCAC-4BCC-B1B4-D376699C27A1}"/>
    <cellStyle name="Обычный 12 2" xfId="9" xr:uid="{00AC0CB4-E4F7-497F-95CB-EEE0058E0B63}"/>
    <cellStyle name="Обычный 13" xfId="54" xr:uid="{9B0166DE-45C1-493A-8D4E-7F4BE1D8840C}"/>
    <cellStyle name="Обычный 14" xfId="55" xr:uid="{0A00483C-BA09-4DAB-9DE4-815F3C8963AB}"/>
    <cellStyle name="Обычный 15" xfId="56" xr:uid="{F77F41EA-91ED-4D76-AB16-D7E8B0E73BE0}"/>
    <cellStyle name="Обычный 16" xfId="57" xr:uid="{8F639141-1A95-4016-A6E7-4DD6F349BA42}"/>
    <cellStyle name="Обычный 17" xfId="58" xr:uid="{5C9F783E-DA3E-454B-BBC6-A9E6A56FA13B}"/>
    <cellStyle name="Обычный 18" xfId="8" xr:uid="{5121FEB9-FF11-46F0-B0CF-02F6F31D7164}"/>
    <cellStyle name="Обычный 18 18 12" xfId="38" xr:uid="{5A5A76B2-F4C9-47F4-9F38-170164E96992}"/>
    <cellStyle name="Обычный 18 2" xfId="28" xr:uid="{AFB666D4-4621-4318-A30D-B37B412D6B29}"/>
    <cellStyle name="Обычный 18 41" xfId="16" xr:uid="{809D5607-4CA8-4784-AE63-E557C186742D}"/>
    <cellStyle name="Обычный 18 54" xfId="47" xr:uid="{D5082BE2-FF13-4475-B2AF-0D62A8DE6516}"/>
    <cellStyle name="Обычный 18 67" xfId="68" xr:uid="{95A26237-35CF-40E5-BA6E-73F6D8066376}"/>
    <cellStyle name="Обычный 18 68" xfId="75" xr:uid="{5D3B4A4C-4DDA-422F-B760-293F86C15F68}"/>
    <cellStyle name="Обычный 19" xfId="7" xr:uid="{04B4CFE8-1D90-4068-B371-F882C407A944}"/>
    <cellStyle name="Обычный 19 45" xfId="19" xr:uid="{05CBE9AC-E99F-43D8-BD07-9A741A8A2196}"/>
    <cellStyle name="Обычный 19 48" xfId="67" xr:uid="{39391D0F-9BDB-4D23-B4FB-04F5E819D848}"/>
    <cellStyle name="Обычный 19 49" xfId="72" xr:uid="{FC95FA7B-6A96-4A25-86B4-77B2373FC72D}"/>
    <cellStyle name="Обычный 2" xfId="34" xr:uid="{4304D344-527C-45C8-8234-A51D150B3D17}"/>
    <cellStyle name="Обычный 2 2 3 2" xfId="4" xr:uid="{DACBA97E-8E2B-482E-A448-053D3EBDA1F8}"/>
    <cellStyle name="Обычный 2 2 3 2 12" xfId="24" xr:uid="{903C7D26-ED02-4F40-97A0-B2E88D821A09}"/>
    <cellStyle name="Обычный 2 22" xfId="13" xr:uid="{EF558CCC-E5EC-4C2E-9945-CDCF1DACAE09}"/>
    <cellStyle name="Обычный 2 3" xfId="40" xr:uid="{B3978629-A1A3-4EDD-9232-D53B98FE0261}"/>
    <cellStyle name="Обычный 2 5 2" xfId="3" xr:uid="{C4F1CBF3-28B6-4C41-9839-8F85CAE591E3}"/>
    <cellStyle name="Обычный 20" xfId="6" xr:uid="{0786E532-EAF6-486C-BAC0-A87EAD0CBF46}"/>
    <cellStyle name="Обычный 20 46" xfId="73" xr:uid="{455AE2B2-F02E-49C8-84E7-B606294396A4}"/>
    <cellStyle name="Обычный 21" xfId="17" xr:uid="{21D10306-E9AF-4ED7-BF7E-C048C2BA8897}"/>
    <cellStyle name="Обычный 21 15" xfId="18" xr:uid="{882F1991-4DDD-4258-9866-747D8CEF594D}"/>
    <cellStyle name="Обычный 21 15 2" xfId="32" xr:uid="{25A3C432-440B-4E3D-BE12-13DA2267EB3D}"/>
    <cellStyle name="Обычный 287" xfId="33" xr:uid="{991DD478-0278-4719-A626-5E95312F034D}"/>
    <cellStyle name="Обычный 3" xfId="44" xr:uid="{AE0F3A4A-A02F-427A-8640-5C9B23255AFA}"/>
    <cellStyle name="Обычный 3 2" xfId="59" xr:uid="{8614DCB0-D9D7-41FB-AEB4-00E230CCCA35}"/>
    <cellStyle name="Обычный 3 24" xfId="48" xr:uid="{74A9C6BC-AB58-4571-AE93-12FC0A97F952}"/>
    <cellStyle name="Обычный 3 3" xfId="78" xr:uid="{F975A38D-7376-4A24-B364-5135975B20E7}"/>
    <cellStyle name="Обычный 362" xfId="31" xr:uid="{31FE3D65-486D-4F23-82D3-703E558D8256}"/>
    <cellStyle name="Обычный 4" xfId="60" xr:uid="{FF1760D1-474C-44A2-8703-39E53F40D288}"/>
    <cellStyle name="Обычный 441" xfId="83" xr:uid="{A463D09C-DA1E-4F39-BB75-D58C0B27F68F}"/>
    <cellStyle name="Обычный 5" xfId="61" xr:uid="{400E5635-97DE-42EC-BB53-F04701EEEDCA}"/>
    <cellStyle name="Обычный 51" xfId="15" xr:uid="{31F367F4-B83E-4F04-B673-C9CF6552082D}"/>
    <cellStyle name="Обычный 51 10" xfId="26" xr:uid="{70F74E00-FB1C-4E3C-8C27-7A3DB25B779E}"/>
    <cellStyle name="Обычный 51 16" xfId="80" xr:uid="{950ABB37-8FF8-4B54-94B4-2976637705CF}"/>
    <cellStyle name="Обычный 518" xfId="41" xr:uid="{3F3D1AAB-807C-4DC5-A444-ADB3563A8A8E}"/>
    <cellStyle name="Обычный 518 4" xfId="12" xr:uid="{80B64960-E8A5-4605-A3AC-6EF12C9C67D4}"/>
    <cellStyle name="Обычный 544" xfId="14" xr:uid="{B05A1E47-9E43-4B9E-9C71-95679466C6A2}"/>
    <cellStyle name="Обычный 545" xfId="27" xr:uid="{FF7BFF50-70E2-4EF6-955A-B7A4BD64DCBF}"/>
    <cellStyle name="Обычный 546" xfId="29" xr:uid="{BC7AF0F2-5F37-4F75-BA17-2C024C159976}"/>
    <cellStyle name="Обычный 547" xfId="36" xr:uid="{04634BF8-F1DC-499F-A800-8B3D7390FB73}"/>
    <cellStyle name="Обычный 548" xfId="37" xr:uid="{0C73A2A7-D07A-481A-B82F-0CEB1A329363}"/>
    <cellStyle name="Обычный 550" xfId="79" xr:uid="{41061950-7AD1-4064-A4E9-090EE01AD1C3}"/>
    <cellStyle name="Обычный 551" xfId="81" xr:uid="{E76CBBC6-5173-438C-A214-7AFBE2FE73FD}"/>
    <cellStyle name="Обычный 555" xfId="42" xr:uid="{CE863327-5E48-4200-80F4-16DBDF651C41}"/>
    <cellStyle name="Обычный 556" xfId="43" xr:uid="{1A8C7F27-DB88-4401-84D5-B38C2F99770E}"/>
    <cellStyle name="Обычный 556 2" xfId="77" xr:uid="{1445561E-F6E1-41A7-B918-7E1F8B9DF8CE}"/>
    <cellStyle name="Обычный 560" xfId="82" xr:uid="{C5E5D310-6573-4278-899A-4491F098D2CD}"/>
    <cellStyle name="Обычный 6" xfId="62" xr:uid="{1DAA660B-23BB-417F-8655-447672952A9F}"/>
    <cellStyle name="Обычный 7" xfId="63" xr:uid="{370A3F14-51E2-45B8-8A01-614A4784ADC1}"/>
    <cellStyle name="Обычный 8" xfId="64" xr:uid="{1F0670F4-0080-4D36-9AD9-DD4677397399}"/>
    <cellStyle name="Обычный 9" xfId="65" xr:uid="{B455DD74-A987-47A4-A705-C3427CE6B8D2}"/>
    <cellStyle name="Финансовый" xfId="1" builtinId="3"/>
    <cellStyle name="Финансовый 10 7" xfId="21" xr:uid="{E5EE6DDD-8F09-46B0-B983-9B2EB5A2FDD9}"/>
    <cellStyle name="Финансовый 15 16" xfId="69" xr:uid="{54AFD9A6-BA74-4F44-AE77-9F2D32D8D421}"/>
    <cellStyle name="Финансовый 2" xfId="45" xr:uid="{674C84B1-1F28-49CC-8844-E8DAD4BABB90}"/>
    <cellStyle name="Финансовый 2 16" xfId="10" xr:uid="{D320B7FD-1AD2-4B49-B42E-9B4645BD4679}"/>
    <cellStyle name="Финансовый 3" xfId="70" xr:uid="{9B9AA984-6AB5-45EC-9546-29920A627B56}"/>
    <cellStyle name="Финансовый 318 3" xfId="66" xr:uid="{9707B62D-632C-4362-B5C9-AE6602C5F562}"/>
    <cellStyle name="Финансовый 326" xfId="74" xr:uid="{28CB66DC-3D3C-4219-99C0-003127D9C9B7}"/>
    <cellStyle name="Финансовый 345" xfId="71" xr:uid="{BF3486E6-3444-43AC-9B89-D59AE93F6CF6}"/>
    <cellStyle name="Финансовый 346" xfId="76" xr:uid="{44324B8A-EEB5-4044-83FA-07282FBE5693}"/>
    <cellStyle name="Финансовый 505" xfId="23" xr:uid="{20DB2C22-E8A0-4321-9448-E7F7E843BCF9}"/>
  </cellStyles>
  <dxfs count="10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34"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tyles" Target="styles.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15.01.202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13.03.202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14.03.202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28.03.202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1.04.202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8.04.2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9.04.202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18.04.20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1.04.202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5.04.202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8.04.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17.01.202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02.05.202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05.05.202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14.05.202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16.05.202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3.05.202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7.05.202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9.05.202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30.05.202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04.05.202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09.05.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22.01.202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13.05.202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5.%20&#1086;%20&#1087;&#1088;&#1086;&#1074;&#1077;&#1076;&#1077;&#1085;&#1080;&#1080;%20&#1089;&#1086;&#1073;&#1088;&#1072;&#1085;&#1080;&#1103;%20%20&#1082;&#1088;&#1077;&#1076;&#1080;&#1090;&#1086;&#1088;&#1086;&#1074;%20%20&#1074;%20&#1055;&#1041;%20&#1056;&#1059;&#1057;%2026.05.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5.01.2025/5.%20&#1086;%20&#1087;&#1088;&#1086;&#1074;&#1077;&#1076;&#1077;&#1085;&#1080;&#1080;%20&#1089;&#1086;&#1073;&#1088;&#1072;&#1085;&#1080;&#1103;%20%20&#1082;&#1088;&#1077;&#1076;&#1080;&#1090;&#1086;&#1088;&#1086;&#1074;%20%20&#1074;%20&#1055;&#1041;%20&#1056;&#1059;&#1057;%2027.01.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26.02.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3.03.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6.03.20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07.03.20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6001_m.dyusikenova/Desktop/&#1088;&#1072;&#1079;&#1084;&#1077;&#1097;&#1077;&#1085;&#1080;&#1077;%20&#1085;&#1072;%20&#1089;&#1072;&#1080;&#1090;/&#1048;&#1057;%202025/5.%20&#1086;%20&#1087;&#1088;&#1086;&#1074;&#1077;&#1076;&#1077;&#1085;&#1080;&#1080;%20&#1089;&#1086;&#1073;&#1088;&#1072;&#1085;&#1080;&#1103;%20%20&#1082;&#1088;&#1077;&#1076;&#1080;&#1090;&#1086;&#1088;&#1086;&#1074;%20%20&#1074;%20&#1055;&#1041;%20&#1056;&#1059;&#1057;%2017.0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18">
          <cell r="J418" t="str">
            <v>8-777-223-0771, Saidraxman@mail.ru</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22">
          <cell r="E422" t="str">
            <v>02.05.2025</v>
          </cell>
          <cell r="F422" t="str">
            <v>11-00</v>
          </cell>
        </row>
        <row r="423">
          <cell r="E423">
            <v>45776</v>
          </cell>
          <cell r="F423" t="str">
            <v>10-00</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27">
          <cell r="C427" t="str">
            <v>030640000086</v>
          </cell>
          <cell r="E427">
            <v>45780</v>
          </cell>
          <cell r="F427" t="str">
            <v>15-00</v>
          </cell>
        </row>
      </sheetData>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53">
          <cell r="E453">
            <v>45800</v>
          </cell>
        </row>
      </sheetData>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62">
          <cell r="J462" t="str">
            <v>8-707-450-35-95, tamara-ksenz@mail.ru</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73">
          <cell r="C473">
            <v>30440006860</v>
          </cell>
          <cell r="E473">
            <v>45805</v>
          </cell>
        </row>
        <row r="630">
          <cell r="C630" t="str">
            <v>080640012029</v>
          </cell>
          <cell r="E630" t="str">
            <v>25.06.2025</v>
          </cell>
          <cell r="K630">
            <v>45807</v>
          </cell>
        </row>
        <row r="637">
          <cell r="E637" t="str">
            <v>16.06.2025</v>
          </cell>
          <cell r="F637" t="str">
            <v>11-00</v>
          </cell>
          <cell r="K637">
            <v>45810</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492">
          <cell r="F492" t="str">
            <v>11-00</v>
          </cell>
        </row>
        <row r="500">
          <cell r="E500">
            <v>45798</v>
          </cell>
          <cell r="J500" t="str">
            <v>8-777-223-0771 saidraxman@mfi.u</v>
          </cell>
        </row>
        <row r="521">
          <cell r="J521" t="str">
            <v>8-707-450-35-95, tamara-ksenz@mail.ru</v>
          </cell>
        </row>
        <row r="524">
          <cell r="C524" t="str">
            <v>200140025377</v>
          </cell>
          <cell r="E524">
            <v>45798</v>
          </cell>
          <cell r="J524" t="str">
            <v>8-777-223-0771 saidraxman@mfi.u</v>
          </cell>
        </row>
        <row r="535">
          <cell r="C535">
            <v>80240023604</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556">
          <cell r="E556" t="str">
            <v>30.05.2025</v>
          </cell>
          <cell r="F556" t="str">
            <v>11-00</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559">
          <cell r="E559" t="str">
            <v>27.05.2025</v>
          </cell>
          <cell r="K559">
            <v>45791</v>
          </cell>
        </row>
        <row r="560">
          <cell r="K560">
            <v>45792</v>
          </cell>
        </row>
        <row r="734">
          <cell r="C734">
            <v>160540019486</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585">
          <cell r="E585" t="str">
            <v>30.05.2025</v>
          </cell>
          <cell r="F585" t="str">
            <v>11-00</v>
          </cell>
        </row>
        <row r="586">
          <cell r="E586" t="str">
            <v>30.05.2025</v>
          </cell>
          <cell r="F586" t="str">
            <v>11-00</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596">
          <cell r="E596">
            <v>45782</v>
          </cell>
        </row>
        <row r="597">
          <cell r="E597">
            <v>45821</v>
          </cell>
        </row>
      </sheetData>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611">
          <cell r="C611">
            <v>160640024911</v>
          </cell>
          <cell r="E611">
            <v>45819</v>
          </cell>
        </row>
      </sheetData>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625">
          <cell r="J625" t="str">
            <v>8-707-450-35-95, tamara-ksenz@mail.ru</v>
          </cell>
        </row>
      </sheetData>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640">
          <cell r="C640" t="str">
            <v>140540023084</v>
          </cell>
          <cell r="E640">
            <v>45831</v>
          </cell>
          <cell r="F640" t="str">
            <v>11-00</v>
          </cell>
          <cell r="K640">
            <v>45810</v>
          </cell>
        </row>
        <row r="643">
          <cell r="E643">
            <v>45831</v>
          </cell>
          <cell r="F643" t="str">
            <v>11-30</v>
          </cell>
          <cell r="K643">
            <v>45810</v>
          </cell>
        </row>
        <row r="646">
          <cell r="E646">
            <v>45832</v>
          </cell>
          <cell r="F646" t="str">
            <v>10-00</v>
          </cell>
        </row>
        <row r="647">
          <cell r="E647">
            <v>45831</v>
          </cell>
          <cell r="F647" t="str">
            <v>10-00</v>
          </cell>
        </row>
      </sheetData>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655">
          <cell r="E655">
            <v>45838</v>
          </cell>
        </row>
        <row r="667">
          <cell r="C667" t="str">
            <v>100740001747</v>
          </cell>
          <cell r="E667">
            <v>45831</v>
          </cell>
          <cell r="F667" t="str">
            <v>15-00</v>
          </cell>
        </row>
        <row r="672">
          <cell r="E672">
            <v>45834</v>
          </cell>
          <cell r="F672" t="str">
            <v>10-30</v>
          </cell>
        </row>
        <row r="674">
          <cell r="E674">
            <v>45834</v>
          </cell>
          <cell r="F674" t="str">
            <v>11-00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723">
          <cell r="C723" t="str">
            <v>050940001485</v>
          </cell>
          <cell r="E723">
            <v>45835</v>
          </cell>
          <cell r="F723" t="str">
            <v>11-00</v>
          </cell>
        </row>
      </sheetData>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ow r="755">
          <cell r="E755">
            <v>45852</v>
          </cell>
          <cell r="F755" t="str">
            <v>15-00</v>
          </cell>
          <cell r="J755" t="str">
            <v>8-701-555-49-72, 5554972@mail.ru</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omasheva8@mail.ru%20%20%20%20%20+77018086000" TargetMode="External"/><Relationship Id="rId18" Type="http://schemas.openxmlformats.org/officeDocument/2006/relationships/hyperlink" Target="mailto:zhazira_abdikari@mail.ru,%20+7%20776%20766%2021%2023" TargetMode="External"/><Relationship Id="rId26" Type="http://schemas.openxmlformats.org/officeDocument/2006/relationships/hyperlink" Target="mailto:businesscub@mail.ru" TargetMode="External"/><Relationship Id="rId39" Type="http://schemas.openxmlformats.org/officeDocument/2006/relationships/hyperlink" Target="mailto:atameken_007@mail.ru;%2087476142037" TargetMode="External"/><Relationship Id="rId21" Type="http://schemas.openxmlformats.org/officeDocument/2006/relationships/hyperlink" Target="mailto:atameken_007@mail.ru;%2087476142037" TargetMode="External"/><Relationship Id="rId34" Type="http://schemas.openxmlformats.org/officeDocument/2006/relationships/hyperlink" Target="mailto:zhazira_abdikari@mail.ru,%20+7%20776%20766%2021%2023" TargetMode="External"/><Relationship Id="rId42" Type="http://schemas.openxmlformats.org/officeDocument/2006/relationships/hyperlink" Target="mailto:sandyktas@mail.ru%3E" TargetMode="External"/><Relationship Id="rId47" Type="http://schemas.openxmlformats.org/officeDocument/2006/relationships/hyperlink" Target="mailto:zhazira_abdikari@mail.ru,%20+7%20776%20766%2021%2023" TargetMode="External"/><Relationship Id="rId50" Type="http://schemas.openxmlformats.org/officeDocument/2006/relationships/vmlDrawing" Target="../drawings/vmlDrawing1.vml"/><Relationship Id="rId7" Type="http://schemas.openxmlformats.org/officeDocument/2006/relationships/hyperlink" Target="mailto:120612052308muha@mail.ru" TargetMode="External"/><Relationship Id="rId2" Type="http://schemas.openxmlformats.org/officeDocument/2006/relationships/hyperlink" Target="mailto:businesscub@mail.ru" TargetMode="External"/><Relationship Id="rId16" Type="http://schemas.openxmlformats.org/officeDocument/2006/relationships/hyperlink" Target="mailto:sandyktas@mail.ru%20%20%208-701675-5206" TargetMode="External"/><Relationship Id="rId29" Type="http://schemas.openxmlformats.org/officeDocument/2006/relationships/hyperlink" Target="mailto:ergaz90@mail.ru%20%20%20%20%20%20%20%20%20%20%20%20%20%20%20%20%20%20%20%20%20%20%20%20%20%20%20%20%20%20%208700%20404%2097%2007" TargetMode="External"/><Relationship Id="rId11" Type="http://schemas.openxmlformats.org/officeDocument/2006/relationships/hyperlink" Target="mailto:sandyktas@mail.ru%20%20%208-701675-5206" TargetMode="External"/><Relationship Id="rId24" Type="http://schemas.openxmlformats.org/officeDocument/2006/relationships/hyperlink" Target="mailto:zhazira_abdikari@mail.ru,%20+7%20776%20766%2021%2023" TargetMode="External"/><Relationship Id="rId32" Type="http://schemas.openxmlformats.org/officeDocument/2006/relationships/hyperlink" Target="mailto:businesscub@mail.ru" TargetMode="External"/><Relationship Id="rId37" Type="http://schemas.openxmlformats.org/officeDocument/2006/relationships/hyperlink" Target="mailto:omasheva8@mail.ru%20%20%20%20%20+77018086000" TargetMode="External"/><Relationship Id="rId40" Type="http://schemas.openxmlformats.org/officeDocument/2006/relationships/hyperlink" Target="mailto:mussinalmas@bk.ru,%2087012172174" TargetMode="External"/><Relationship Id="rId45" Type="http://schemas.openxmlformats.org/officeDocument/2006/relationships/hyperlink" Target="mailto:zhazira_abdikari@mail.ru,%20+7%20776%20766%2021%2023" TargetMode="External"/><Relationship Id="rId5" Type="http://schemas.openxmlformats.org/officeDocument/2006/relationships/hyperlink" Target="mailto:businesscub@mail.ru" TargetMode="External"/><Relationship Id="rId15" Type="http://schemas.openxmlformats.org/officeDocument/2006/relationships/hyperlink" Target="mailto:omasheva8@mail.ru%20%20%20%20%20+77018086000" TargetMode="External"/><Relationship Id="rId23" Type="http://schemas.openxmlformats.org/officeDocument/2006/relationships/hyperlink" Target="mailto:sandyktas@mail.ru%20%20%208-701675-5206" TargetMode="External"/><Relationship Id="rId28" Type="http://schemas.openxmlformats.org/officeDocument/2006/relationships/hyperlink" Target="mailto:ergaz90@mail.ru%20%20%20%20%20%20%20%20%20%20%20%20%20%20%20%20%20%20%20%20%20%20%20%20%20%20%20%20%20%20%208700%20404%2097%2007" TargetMode="External"/><Relationship Id="rId36" Type="http://schemas.openxmlformats.org/officeDocument/2006/relationships/hyperlink" Target="mailto:zhazira_abdikari@mail.ru,%20+7%20776%20766%2021%2023" TargetMode="External"/><Relationship Id="rId49" Type="http://schemas.openxmlformats.org/officeDocument/2006/relationships/printerSettings" Target="../printerSettings/printerSettings1.bin"/><Relationship Id="rId10" Type="http://schemas.openxmlformats.org/officeDocument/2006/relationships/hyperlink" Target="mailto:zhazira_abdikari@mail.ru,%20+7%20776%20766%2021%2023" TargetMode="External"/><Relationship Id="rId19" Type="http://schemas.openxmlformats.org/officeDocument/2006/relationships/hyperlink" Target="mailto:azatstan@mail.ru%20%20%20%20%20+77072250065" TargetMode="External"/><Relationship Id="rId31" Type="http://schemas.openxmlformats.org/officeDocument/2006/relationships/hyperlink" Target="mailto:businesscub@mail.ru" TargetMode="External"/><Relationship Id="rId44" Type="http://schemas.openxmlformats.org/officeDocument/2006/relationships/hyperlink" Target="mailto:er_karla8202@%20mail.%20ru%20%20%20%20%20%20%20%20%20%20%20%20%20%20%208%20-707%20272%2055%2052" TargetMode="External"/><Relationship Id="rId4" Type="http://schemas.openxmlformats.org/officeDocument/2006/relationships/hyperlink" Target="mailto:businesscub@mail.ru" TargetMode="External"/><Relationship Id="rId9" Type="http://schemas.openxmlformats.org/officeDocument/2006/relationships/hyperlink" Target="mailto:sadykd@mail.ru,%2087017134190" TargetMode="External"/><Relationship Id="rId14" Type="http://schemas.openxmlformats.org/officeDocument/2006/relationships/hyperlink" Target="mailto:omasheva8@mail.ru%20%20%20%20%20+77018086000" TargetMode="External"/><Relationship Id="rId22" Type="http://schemas.openxmlformats.org/officeDocument/2006/relationships/hyperlink" Target="mailto:atameken_007@mail.ru;%2087476142037" TargetMode="External"/><Relationship Id="rId27" Type="http://schemas.openxmlformats.org/officeDocument/2006/relationships/hyperlink" Target="mailto:atameken_007@mail.ru;%2087476142037" TargetMode="External"/><Relationship Id="rId30" Type="http://schemas.openxmlformats.org/officeDocument/2006/relationships/hyperlink" Target="mailto:businesscub@mail.ru" TargetMode="External"/><Relationship Id="rId35" Type="http://schemas.openxmlformats.org/officeDocument/2006/relationships/hyperlink" Target="mailto:azatstan@mail.ru%20%20%20%20%20+77072250065" TargetMode="External"/><Relationship Id="rId43" Type="http://schemas.openxmlformats.org/officeDocument/2006/relationships/hyperlink" Target="mailto:atameken_007@mail.ru;%2087476142037" TargetMode="External"/><Relationship Id="rId48" Type="http://schemas.openxmlformats.org/officeDocument/2006/relationships/hyperlink" Target="mailto:omasheva8@mail.ru%20%20%20%20%20+77018086000" TargetMode="External"/><Relationship Id="rId8" Type="http://schemas.openxmlformats.org/officeDocument/2006/relationships/hyperlink" Target="mailto:ergaz90@mail.ru%20%20%20%20%20%20%20%20%20%20%20%20%20%20%20%20%20%20%20%20%20%20%20%20%20%20%20%20%20%20%208700%20404%2097%2007" TargetMode="External"/><Relationship Id="rId51" Type="http://schemas.openxmlformats.org/officeDocument/2006/relationships/comments" Target="../comments1.xml"/><Relationship Id="rId3" Type="http://schemas.openxmlformats.org/officeDocument/2006/relationships/hyperlink" Target="mailto:businesscub@mail.ru" TargetMode="External"/><Relationship Id="rId12" Type="http://schemas.openxmlformats.org/officeDocument/2006/relationships/hyperlink" Target="mailto:omasheva8@mail.ru%20%20%20%20%20+77018086000" TargetMode="External"/><Relationship Id="rId17" Type="http://schemas.openxmlformats.org/officeDocument/2006/relationships/hyperlink" Target="mailto:zhazira_abdikari@mail.ru,%20+7%20776%20766%2021%2023" TargetMode="External"/><Relationship Id="rId25" Type="http://schemas.openxmlformats.org/officeDocument/2006/relationships/hyperlink" Target="mailto:businesscub@mail.ru" TargetMode="External"/><Relationship Id="rId33" Type="http://schemas.openxmlformats.org/officeDocument/2006/relationships/hyperlink" Target="mailto:zhazira_abdikari@mail.ru,%20+7%20776%20766%2021%2023" TargetMode="External"/><Relationship Id="rId38" Type="http://schemas.openxmlformats.org/officeDocument/2006/relationships/hyperlink" Target="mailto:atameken_007@mail.ru;%2087476142037" TargetMode="External"/><Relationship Id="rId46" Type="http://schemas.openxmlformats.org/officeDocument/2006/relationships/hyperlink" Target="mailto:atameken_007@mail.ru;%2087476142037" TargetMode="External"/><Relationship Id="rId20" Type="http://schemas.openxmlformats.org/officeDocument/2006/relationships/hyperlink" Target="mailto:atameken_007@mail.ru;%2087476142037" TargetMode="External"/><Relationship Id="rId41" Type="http://schemas.openxmlformats.org/officeDocument/2006/relationships/hyperlink" Target="mailto:zhazira_abdikari@mail.ru,%20+7%20776%20766%2021%2023" TargetMode="External"/><Relationship Id="rId1" Type="http://schemas.openxmlformats.org/officeDocument/2006/relationships/hyperlink" Target="mailto:businesscub@mail.ru" TargetMode="External"/><Relationship Id="rId6" Type="http://schemas.openxmlformats.org/officeDocument/2006/relationships/hyperlink" Target="mailto:businesscub@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92"/>
  <sheetViews>
    <sheetView tabSelected="1" topLeftCell="A788" zoomScale="87" zoomScaleNormal="87" workbookViewId="0">
      <selection activeCell="K792" sqref="K792"/>
    </sheetView>
  </sheetViews>
  <sheetFormatPr defaultColWidth="13.5703125" defaultRowHeight="94.5" customHeight="1" x14ac:dyDescent="0.25"/>
  <cols>
    <col min="1" max="1" width="7.28515625" style="25" customWidth="1"/>
    <col min="2" max="2" width="21.5703125" style="25" customWidth="1"/>
    <col min="3" max="3" width="17.42578125" style="25" customWidth="1"/>
    <col min="4" max="4" width="21.5703125" style="25" customWidth="1"/>
    <col min="5" max="6" width="13.7109375" style="25" bestFit="1" customWidth="1"/>
    <col min="7" max="7" width="22.7109375" style="25" customWidth="1"/>
    <col min="8" max="8" width="32.7109375" style="25" customWidth="1"/>
    <col min="9" max="9" width="39.5703125" style="25" customWidth="1"/>
    <col min="10" max="10" width="18.140625" style="25" customWidth="1"/>
    <col min="11" max="11" width="13.7109375" style="25" bestFit="1" customWidth="1"/>
    <col min="12" max="16384" width="13.5703125" style="25"/>
  </cols>
  <sheetData>
    <row r="1" spans="1:11" ht="53.25" customHeight="1" x14ac:dyDescent="0.25">
      <c r="B1" s="26"/>
      <c r="C1" s="697" t="s">
        <v>12</v>
      </c>
      <c r="D1" s="697"/>
      <c r="E1" s="697"/>
      <c r="F1" s="697"/>
      <c r="G1" s="697"/>
      <c r="H1" s="697"/>
      <c r="I1" s="697"/>
      <c r="J1" s="26"/>
      <c r="K1" s="26"/>
    </row>
    <row r="2" spans="1:11" ht="94.5" customHeight="1" x14ac:dyDescent="0.25">
      <c r="A2" s="696" t="s">
        <v>1506</v>
      </c>
      <c r="B2" s="695" t="s">
        <v>13</v>
      </c>
      <c r="C2" s="695" t="s">
        <v>14</v>
      </c>
      <c r="D2" s="695" t="s">
        <v>15</v>
      </c>
      <c r="E2" s="695" t="s">
        <v>16</v>
      </c>
      <c r="F2" s="695" t="s">
        <v>17</v>
      </c>
      <c r="G2" s="695" t="s">
        <v>18</v>
      </c>
      <c r="H2" s="695" t="s">
        <v>19</v>
      </c>
      <c r="I2" s="695" t="s">
        <v>20</v>
      </c>
      <c r="J2" s="695" t="s">
        <v>21</v>
      </c>
      <c r="K2" s="695" t="s">
        <v>22</v>
      </c>
    </row>
    <row r="3" spans="1:11" ht="58.5" customHeight="1" x14ac:dyDescent="0.25">
      <c r="A3" s="696"/>
      <c r="B3" s="695"/>
      <c r="C3" s="695"/>
      <c r="D3" s="695"/>
      <c r="E3" s="695"/>
      <c r="F3" s="695"/>
      <c r="G3" s="695"/>
      <c r="H3" s="695"/>
      <c r="I3" s="695"/>
      <c r="J3" s="695"/>
      <c r="K3" s="695"/>
    </row>
    <row r="4" spans="1:11" ht="22.5" customHeight="1" x14ac:dyDescent="0.25">
      <c r="A4" s="686">
        <v>1</v>
      </c>
      <c r="B4" s="685" t="s">
        <v>23</v>
      </c>
      <c r="C4" s="685" t="s">
        <v>24</v>
      </c>
      <c r="D4" s="685">
        <v>4</v>
      </c>
      <c r="E4" s="685">
        <v>5</v>
      </c>
      <c r="F4" s="685">
        <v>6</v>
      </c>
      <c r="G4" s="685">
        <v>7</v>
      </c>
      <c r="H4" s="685">
        <v>8</v>
      </c>
      <c r="I4" s="685">
        <v>9</v>
      </c>
      <c r="J4" s="685">
        <v>10</v>
      </c>
      <c r="K4" s="685">
        <v>11</v>
      </c>
    </row>
    <row r="5" spans="1:11" ht="94.5" customHeight="1" x14ac:dyDescent="0.25">
      <c r="A5" s="686">
        <v>1</v>
      </c>
      <c r="B5" s="27" t="s">
        <v>25</v>
      </c>
      <c r="C5" s="26" t="s">
        <v>26</v>
      </c>
      <c r="D5" s="26" t="s">
        <v>27</v>
      </c>
      <c r="E5" s="26">
        <v>45674</v>
      </c>
      <c r="F5" s="28">
        <v>0.39583333333333331</v>
      </c>
      <c r="G5" s="29" t="s">
        <v>28</v>
      </c>
      <c r="H5" s="687" t="s">
        <v>29</v>
      </c>
      <c r="I5" s="30" t="s">
        <v>30</v>
      </c>
      <c r="J5" s="687" t="s">
        <v>31</v>
      </c>
      <c r="K5" s="31">
        <v>45662</v>
      </c>
    </row>
    <row r="6" spans="1:11" ht="94.5" customHeight="1" x14ac:dyDescent="0.25">
      <c r="A6" s="686">
        <v>2</v>
      </c>
      <c r="B6" s="27" t="s">
        <v>32</v>
      </c>
      <c r="C6" s="26" t="s">
        <v>33</v>
      </c>
      <c r="D6" s="687" t="s">
        <v>34</v>
      </c>
      <c r="E6" s="31">
        <v>45674</v>
      </c>
      <c r="F6" s="28">
        <v>0.4375</v>
      </c>
      <c r="G6" s="29" t="s">
        <v>28</v>
      </c>
      <c r="H6" s="687" t="s">
        <v>35</v>
      </c>
      <c r="I6" s="30" t="s">
        <v>30</v>
      </c>
      <c r="J6" s="687" t="s">
        <v>31</v>
      </c>
      <c r="K6" s="31">
        <v>45662</v>
      </c>
    </row>
    <row r="7" spans="1:11" ht="94.5" customHeight="1" x14ac:dyDescent="0.25">
      <c r="A7" s="686">
        <v>3</v>
      </c>
      <c r="B7" s="27" t="s">
        <v>36</v>
      </c>
      <c r="C7" s="26" t="s">
        <v>37</v>
      </c>
      <c r="D7" s="687" t="s">
        <v>38</v>
      </c>
      <c r="E7" s="31">
        <v>45679</v>
      </c>
      <c r="F7" s="26" t="s">
        <v>39</v>
      </c>
      <c r="G7" s="687" t="s">
        <v>40</v>
      </c>
      <c r="H7" s="687" t="s">
        <v>41</v>
      </c>
      <c r="I7" s="687" t="s">
        <v>42</v>
      </c>
      <c r="J7" s="687" t="s">
        <v>43</v>
      </c>
      <c r="K7" s="31">
        <v>45662</v>
      </c>
    </row>
    <row r="8" spans="1:11" ht="94.5" customHeight="1" x14ac:dyDescent="0.25">
      <c r="A8" s="686">
        <v>4</v>
      </c>
      <c r="B8" s="27" t="s">
        <v>44</v>
      </c>
      <c r="C8" s="26" t="s">
        <v>45</v>
      </c>
      <c r="D8" s="687" t="s">
        <v>46</v>
      </c>
      <c r="E8" s="31">
        <v>45674</v>
      </c>
      <c r="F8" s="28">
        <v>0.47916666666666669</v>
      </c>
      <c r="G8" s="29" t="s">
        <v>28</v>
      </c>
      <c r="H8" s="687" t="s">
        <v>47</v>
      </c>
      <c r="I8" s="30" t="s">
        <v>30</v>
      </c>
      <c r="J8" s="687" t="s">
        <v>31</v>
      </c>
      <c r="K8" s="31">
        <v>45662</v>
      </c>
    </row>
    <row r="9" spans="1:11" ht="94.5" customHeight="1" x14ac:dyDescent="0.25">
      <c r="A9" s="686">
        <v>5</v>
      </c>
      <c r="B9" s="32" t="s">
        <v>48</v>
      </c>
      <c r="C9" s="33" t="s">
        <v>49</v>
      </c>
      <c r="D9" s="687" t="s">
        <v>50</v>
      </c>
      <c r="E9" s="31">
        <v>45677</v>
      </c>
      <c r="F9" s="28">
        <v>0.5</v>
      </c>
      <c r="G9" s="686" t="s">
        <v>51</v>
      </c>
      <c r="H9" s="686" t="s">
        <v>52</v>
      </c>
      <c r="I9" s="686" t="s">
        <v>30</v>
      </c>
      <c r="J9" s="687" t="s">
        <v>53</v>
      </c>
      <c r="K9" s="31">
        <v>45662</v>
      </c>
    </row>
    <row r="10" spans="1:11" ht="94.5" customHeight="1" x14ac:dyDescent="0.25">
      <c r="A10" s="686">
        <v>6</v>
      </c>
      <c r="B10" s="27" t="s">
        <v>54</v>
      </c>
      <c r="C10" s="34" t="s">
        <v>55</v>
      </c>
      <c r="D10" s="686" t="s">
        <v>56</v>
      </c>
      <c r="E10" s="31">
        <v>45673</v>
      </c>
      <c r="F10" s="35">
        <v>0.60069444444444398</v>
      </c>
      <c r="G10" s="687" t="s">
        <v>57</v>
      </c>
      <c r="H10" s="33" t="s">
        <v>58</v>
      </c>
      <c r="I10" s="686" t="s">
        <v>59</v>
      </c>
      <c r="J10" s="687" t="s">
        <v>60</v>
      </c>
      <c r="K10" s="31">
        <v>45662</v>
      </c>
    </row>
    <row r="11" spans="1:11" ht="94.5" customHeight="1" x14ac:dyDescent="0.25">
      <c r="A11" s="686">
        <v>7</v>
      </c>
      <c r="B11" s="686" t="s">
        <v>61</v>
      </c>
      <c r="C11" s="36">
        <v>140140000516</v>
      </c>
      <c r="D11" s="686" t="s">
        <v>62</v>
      </c>
      <c r="E11" s="37">
        <v>45678</v>
      </c>
      <c r="F11" s="38">
        <v>0.625</v>
      </c>
      <c r="G11" s="686" t="s">
        <v>63</v>
      </c>
      <c r="H11" s="686" t="s">
        <v>64</v>
      </c>
      <c r="I11" s="686" t="s">
        <v>65</v>
      </c>
      <c r="J11" s="686" t="s">
        <v>66</v>
      </c>
      <c r="K11" s="31">
        <v>45662</v>
      </c>
    </row>
    <row r="12" spans="1:11" ht="94.5" customHeight="1" x14ac:dyDescent="0.25">
      <c r="A12" s="686">
        <v>8</v>
      </c>
      <c r="B12" s="39" t="s">
        <v>67</v>
      </c>
      <c r="C12" s="40" t="s">
        <v>68</v>
      </c>
      <c r="D12" s="39" t="s">
        <v>69</v>
      </c>
      <c r="E12" s="37">
        <v>45685</v>
      </c>
      <c r="F12" s="34" t="s">
        <v>70</v>
      </c>
      <c r="G12" s="687" t="s">
        <v>71</v>
      </c>
      <c r="H12" s="686" t="s">
        <v>72</v>
      </c>
      <c r="I12" s="686" t="s">
        <v>73</v>
      </c>
      <c r="J12" s="686" t="s">
        <v>74</v>
      </c>
      <c r="K12" s="31">
        <v>45662</v>
      </c>
    </row>
    <row r="13" spans="1:11" ht="94.5" customHeight="1" x14ac:dyDescent="0.25">
      <c r="A13" s="686">
        <v>9</v>
      </c>
      <c r="B13" s="41" t="s">
        <v>75</v>
      </c>
      <c r="C13" s="41" t="s">
        <v>76</v>
      </c>
      <c r="D13" s="33" t="s">
        <v>77</v>
      </c>
      <c r="E13" s="42">
        <v>45681</v>
      </c>
      <c r="F13" s="35" t="s">
        <v>78</v>
      </c>
      <c r="G13" s="33" t="s">
        <v>79</v>
      </c>
      <c r="H13" s="33" t="s">
        <v>80</v>
      </c>
      <c r="I13" s="686" t="s">
        <v>81</v>
      </c>
      <c r="J13" s="33" t="s">
        <v>82</v>
      </c>
      <c r="K13" s="31">
        <v>45662</v>
      </c>
    </row>
    <row r="14" spans="1:11" ht="94.5" customHeight="1" x14ac:dyDescent="0.25">
      <c r="A14" s="686">
        <v>10</v>
      </c>
      <c r="B14" s="43" t="s">
        <v>83</v>
      </c>
      <c r="C14" s="34" t="s">
        <v>84</v>
      </c>
      <c r="D14" s="43" t="s">
        <v>85</v>
      </c>
      <c r="E14" s="44">
        <v>45672</v>
      </c>
      <c r="F14" s="45">
        <v>0.4375</v>
      </c>
      <c r="G14" s="46" t="s">
        <v>86</v>
      </c>
      <c r="H14" s="47" t="s">
        <v>87</v>
      </c>
      <c r="I14" s="686" t="s">
        <v>88</v>
      </c>
      <c r="J14" s="686" t="s">
        <v>89</v>
      </c>
      <c r="K14" s="44">
        <v>45663</v>
      </c>
    </row>
    <row r="15" spans="1:11" ht="94.5" customHeight="1" x14ac:dyDescent="0.25">
      <c r="A15" s="686">
        <v>11</v>
      </c>
      <c r="B15" s="27" t="s">
        <v>90</v>
      </c>
      <c r="C15" s="48">
        <v>120640002923</v>
      </c>
      <c r="D15" s="687" t="s">
        <v>91</v>
      </c>
      <c r="E15" s="31">
        <v>45678</v>
      </c>
      <c r="F15" s="49" t="s">
        <v>6</v>
      </c>
      <c r="G15" s="687" t="s">
        <v>92</v>
      </c>
      <c r="H15" s="687" t="s">
        <v>93</v>
      </c>
      <c r="I15" s="687" t="s">
        <v>94</v>
      </c>
      <c r="J15" s="687" t="s">
        <v>95</v>
      </c>
      <c r="K15" s="44">
        <v>45663</v>
      </c>
    </row>
    <row r="16" spans="1:11" ht="94.5" customHeight="1" x14ac:dyDescent="0.25">
      <c r="A16" s="686">
        <v>12</v>
      </c>
      <c r="B16" s="27" t="s">
        <v>96</v>
      </c>
      <c r="C16" s="26" t="s">
        <v>97</v>
      </c>
      <c r="D16" s="687" t="s">
        <v>98</v>
      </c>
      <c r="E16" s="31">
        <v>45678</v>
      </c>
      <c r="F16" s="49" t="s">
        <v>99</v>
      </c>
      <c r="G16" s="687" t="s">
        <v>100</v>
      </c>
      <c r="H16" s="687" t="s">
        <v>93</v>
      </c>
      <c r="I16" s="687" t="s">
        <v>101</v>
      </c>
      <c r="J16" s="687" t="s">
        <v>95</v>
      </c>
      <c r="K16" s="44">
        <v>45663</v>
      </c>
    </row>
    <row r="17" spans="1:11" ht="94.5" customHeight="1" x14ac:dyDescent="0.25">
      <c r="A17" s="686">
        <v>13</v>
      </c>
      <c r="B17" s="39" t="s">
        <v>102</v>
      </c>
      <c r="C17" s="40" t="s">
        <v>103</v>
      </c>
      <c r="D17" s="39" t="s">
        <v>104</v>
      </c>
      <c r="E17" s="31">
        <v>45678</v>
      </c>
      <c r="F17" s="49" t="s">
        <v>78</v>
      </c>
      <c r="G17" s="687" t="s">
        <v>92</v>
      </c>
      <c r="H17" s="687" t="s">
        <v>105</v>
      </c>
      <c r="I17" s="687" t="s">
        <v>94</v>
      </c>
      <c r="J17" s="687" t="s">
        <v>95</v>
      </c>
      <c r="K17" s="44">
        <v>45663</v>
      </c>
    </row>
    <row r="18" spans="1:11" ht="94.5" customHeight="1" x14ac:dyDescent="0.25">
      <c r="A18" s="686">
        <v>14</v>
      </c>
      <c r="B18" s="27" t="s">
        <v>106</v>
      </c>
      <c r="C18" s="26" t="s">
        <v>107</v>
      </c>
      <c r="D18" s="687" t="s">
        <v>108</v>
      </c>
      <c r="E18" s="31">
        <v>45672</v>
      </c>
      <c r="F18" s="28">
        <v>0.5</v>
      </c>
      <c r="G18" s="29" t="s">
        <v>109</v>
      </c>
      <c r="H18" s="687" t="s">
        <v>110</v>
      </c>
      <c r="I18" s="30" t="s">
        <v>30</v>
      </c>
      <c r="J18" s="687" t="s">
        <v>111</v>
      </c>
      <c r="K18" s="44">
        <v>45663</v>
      </c>
    </row>
    <row r="19" spans="1:11" ht="94.5" customHeight="1" x14ac:dyDescent="0.25">
      <c r="A19" s="686">
        <v>15</v>
      </c>
      <c r="B19" s="32" t="s">
        <v>112</v>
      </c>
      <c r="C19" s="50" t="s">
        <v>113</v>
      </c>
      <c r="D19" s="687" t="s">
        <v>114</v>
      </c>
      <c r="E19" s="31">
        <v>45672</v>
      </c>
      <c r="F19" s="687" t="s">
        <v>115</v>
      </c>
      <c r="G19" s="687" t="s">
        <v>116</v>
      </c>
      <c r="H19" s="687" t="s">
        <v>117</v>
      </c>
      <c r="I19" s="687" t="s">
        <v>118</v>
      </c>
      <c r="J19" s="26" t="s">
        <v>119</v>
      </c>
      <c r="K19" s="44">
        <v>45663</v>
      </c>
    </row>
    <row r="20" spans="1:11" ht="94.5" customHeight="1" x14ac:dyDescent="0.25">
      <c r="A20" s="686">
        <v>16</v>
      </c>
      <c r="B20" s="32" t="s">
        <v>120</v>
      </c>
      <c r="C20" s="50" t="s">
        <v>113</v>
      </c>
      <c r="D20" s="687" t="s">
        <v>121</v>
      </c>
      <c r="E20" s="31">
        <v>45672</v>
      </c>
      <c r="F20" s="687" t="s">
        <v>115</v>
      </c>
      <c r="G20" s="687" t="s">
        <v>122</v>
      </c>
      <c r="H20" s="687" t="s">
        <v>123</v>
      </c>
      <c r="I20" s="687" t="s">
        <v>124</v>
      </c>
      <c r="J20" s="687" t="s">
        <v>119</v>
      </c>
      <c r="K20" s="31">
        <v>45663</v>
      </c>
    </row>
    <row r="21" spans="1:11" ht="94.5" customHeight="1" x14ac:dyDescent="0.25">
      <c r="A21" s="686">
        <v>17</v>
      </c>
      <c r="B21" s="51" t="s">
        <v>125</v>
      </c>
      <c r="C21" s="52">
        <v>950140000268</v>
      </c>
      <c r="D21" s="53" t="s">
        <v>126</v>
      </c>
      <c r="E21" s="34" t="s">
        <v>127</v>
      </c>
      <c r="F21" s="28" t="s">
        <v>78</v>
      </c>
      <c r="G21" s="54" t="s">
        <v>128</v>
      </c>
      <c r="H21" s="55" t="s">
        <v>129</v>
      </c>
      <c r="I21" s="34" t="s">
        <v>130</v>
      </c>
      <c r="J21" s="56" t="s">
        <v>131</v>
      </c>
      <c r="K21" s="31">
        <v>45663</v>
      </c>
    </row>
    <row r="22" spans="1:11" ht="94.5" customHeight="1" x14ac:dyDescent="0.25">
      <c r="A22" s="686">
        <v>18</v>
      </c>
      <c r="B22" s="33" t="s">
        <v>132</v>
      </c>
      <c r="C22" s="57" t="s">
        <v>133</v>
      </c>
      <c r="D22" s="687" t="s">
        <v>134</v>
      </c>
      <c r="E22" s="58">
        <v>45684</v>
      </c>
      <c r="F22" s="41" t="s">
        <v>135</v>
      </c>
      <c r="G22" s="686" t="s">
        <v>136</v>
      </c>
      <c r="H22" s="687" t="s">
        <v>137</v>
      </c>
      <c r="I22" s="686" t="s">
        <v>138</v>
      </c>
      <c r="J22" s="33" t="s">
        <v>139</v>
      </c>
      <c r="K22" s="31">
        <v>45665</v>
      </c>
    </row>
    <row r="23" spans="1:11" ht="94.5" customHeight="1" x14ac:dyDescent="0.25">
      <c r="A23" s="686">
        <v>19</v>
      </c>
      <c r="B23" s="686" t="s">
        <v>140</v>
      </c>
      <c r="C23" s="34" t="s">
        <v>141</v>
      </c>
      <c r="D23" s="59" t="s">
        <v>142</v>
      </c>
      <c r="E23" s="60">
        <v>45684</v>
      </c>
      <c r="F23" s="61">
        <v>0.41666666666666669</v>
      </c>
      <c r="G23" s="62" t="s">
        <v>143</v>
      </c>
      <c r="H23" s="23" t="s">
        <v>144</v>
      </c>
      <c r="I23" s="23" t="s">
        <v>145</v>
      </c>
      <c r="J23" s="63" t="s">
        <v>146</v>
      </c>
      <c r="K23" s="31">
        <v>45665</v>
      </c>
    </row>
    <row r="24" spans="1:11" ht="94.5" customHeight="1" x14ac:dyDescent="0.25">
      <c r="A24" s="686">
        <v>20</v>
      </c>
      <c r="B24" s="687" t="s">
        <v>147</v>
      </c>
      <c r="C24" s="26" t="s">
        <v>148</v>
      </c>
      <c r="D24" s="687" t="s">
        <v>149</v>
      </c>
      <c r="E24" s="31">
        <v>45691</v>
      </c>
      <c r="F24" s="687" t="s">
        <v>115</v>
      </c>
      <c r="G24" s="687" t="s">
        <v>150</v>
      </c>
      <c r="H24" s="687" t="s">
        <v>151</v>
      </c>
      <c r="I24" s="687" t="s">
        <v>30</v>
      </c>
      <c r="J24" s="687" t="s">
        <v>152</v>
      </c>
      <c r="K24" s="31">
        <v>45665</v>
      </c>
    </row>
    <row r="25" spans="1:11" ht="94.5" customHeight="1" x14ac:dyDescent="0.25">
      <c r="A25" s="686">
        <v>21</v>
      </c>
      <c r="B25" s="27" t="s">
        <v>153</v>
      </c>
      <c r="C25" s="64">
        <v>20340003840</v>
      </c>
      <c r="D25" s="687" t="s">
        <v>154</v>
      </c>
      <c r="E25" s="37">
        <v>45594</v>
      </c>
      <c r="F25" s="65">
        <v>0.60416666666666663</v>
      </c>
      <c r="G25" s="66" t="s">
        <v>155</v>
      </c>
      <c r="H25" s="686" t="s">
        <v>156</v>
      </c>
      <c r="I25" s="686" t="s">
        <v>157</v>
      </c>
      <c r="J25" s="686" t="str">
        <f>J24</f>
        <v>8-775-846-30-35,   e-mail: zhandos_k@mail.ru</v>
      </c>
      <c r="K25" s="31">
        <v>45665</v>
      </c>
    </row>
    <row r="26" spans="1:11" ht="94.5" customHeight="1" x14ac:dyDescent="0.25">
      <c r="A26" s="686">
        <v>22</v>
      </c>
      <c r="B26" s="27" t="s">
        <v>158</v>
      </c>
      <c r="C26" s="67">
        <f>C25</f>
        <v>20340003840</v>
      </c>
      <c r="D26" s="687" t="s">
        <v>159</v>
      </c>
      <c r="E26" s="31">
        <f>E25</f>
        <v>45594</v>
      </c>
      <c r="F26" s="687" t="s">
        <v>160</v>
      </c>
      <c r="G26" s="687" t="s">
        <v>161</v>
      </c>
      <c r="H26" s="687" t="s">
        <v>162</v>
      </c>
      <c r="I26" s="687" t="s">
        <v>163</v>
      </c>
      <c r="J26" s="687" t="s">
        <v>164</v>
      </c>
      <c r="K26" s="31">
        <v>45665</v>
      </c>
    </row>
    <row r="27" spans="1:11" ht="94.5" customHeight="1" x14ac:dyDescent="0.25">
      <c r="A27" s="686">
        <v>23</v>
      </c>
      <c r="B27" s="687" t="s">
        <v>165</v>
      </c>
      <c r="C27" s="68">
        <v>150340006237</v>
      </c>
      <c r="D27" s="686" t="s">
        <v>166</v>
      </c>
      <c r="E27" s="69">
        <v>45688</v>
      </c>
      <c r="F27" s="65">
        <v>0.41666666666666669</v>
      </c>
      <c r="G27" s="686" t="s">
        <v>167</v>
      </c>
      <c r="H27" s="686" t="s">
        <v>156</v>
      </c>
      <c r="I27" s="686" t="s">
        <v>157</v>
      </c>
      <c r="J27" s="686" t="s">
        <v>168</v>
      </c>
      <c r="K27" s="31">
        <v>45666</v>
      </c>
    </row>
    <row r="28" spans="1:11" ht="94.5" customHeight="1" x14ac:dyDescent="0.25">
      <c r="A28" s="686">
        <v>24</v>
      </c>
      <c r="B28" s="32" t="s">
        <v>112</v>
      </c>
      <c r="C28" s="50" t="s">
        <v>113</v>
      </c>
      <c r="D28" s="687" t="s">
        <v>114</v>
      </c>
      <c r="E28" s="31">
        <v>45679</v>
      </c>
      <c r="F28" s="687" t="s">
        <v>115</v>
      </c>
      <c r="G28" s="687" t="s">
        <v>116</v>
      </c>
      <c r="H28" s="687" t="s">
        <v>169</v>
      </c>
      <c r="I28" s="687" t="s">
        <v>118</v>
      </c>
      <c r="J28" s="26" t="s">
        <v>119</v>
      </c>
      <c r="K28" s="31">
        <v>45666</v>
      </c>
    </row>
    <row r="29" spans="1:11" ht="94.5" customHeight="1" x14ac:dyDescent="0.25">
      <c r="A29" s="686">
        <v>25</v>
      </c>
      <c r="B29" s="686" t="s">
        <v>170</v>
      </c>
      <c r="C29" s="70">
        <v>50940002836</v>
      </c>
      <c r="D29" s="33" t="s">
        <v>171</v>
      </c>
      <c r="E29" s="37">
        <v>45688</v>
      </c>
      <c r="F29" s="34" t="s">
        <v>172</v>
      </c>
      <c r="G29" s="686" t="s">
        <v>173</v>
      </c>
      <c r="H29" s="686" t="s">
        <v>174</v>
      </c>
      <c r="I29" s="686" t="s">
        <v>175</v>
      </c>
      <c r="J29" s="686" t="s">
        <v>176</v>
      </c>
      <c r="K29" s="31">
        <v>45666</v>
      </c>
    </row>
    <row r="30" spans="1:11" ht="94.5" customHeight="1" x14ac:dyDescent="0.25">
      <c r="A30" s="686">
        <v>26</v>
      </c>
      <c r="B30" s="32" t="s">
        <v>177</v>
      </c>
      <c r="C30" s="33" t="s">
        <v>49</v>
      </c>
      <c r="D30" s="687" t="s">
        <v>178</v>
      </c>
      <c r="E30" s="31">
        <v>45681</v>
      </c>
      <c r="F30" s="28">
        <v>0.5</v>
      </c>
      <c r="G30" s="686" t="s">
        <v>51</v>
      </c>
      <c r="H30" s="686" t="s">
        <v>52</v>
      </c>
      <c r="I30" s="686" t="s">
        <v>30</v>
      </c>
      <c r="J30" s="687" t="s">
        <v>53</v>
      </c>
      <c r="K30" s="31">
        <v>45666</v>
      </c>
    </row>
    <row r="31" spans="1:11" ht="94.5" customHeight="1" x14ac:dyDescent="0.25">
      <c r="A31" s="686">
        <v>27</v>
      </c>
      <c r="B31" s="687" t="s">
        <v>179</v>
      </c>
      <c r="C31" s="26" t="s">
        <v>180</v>
      </c>
      <c r="D31" s="687" t="s">
        <v>181</v>
      </c>
      <c r="E31" s="31">
        <v>45679</v>
      </c>
      <c r="F31" s="71">
        <v>0.4375</v>
      </c>
      <c r="G31" s="687" t="s">
        <v>182</v>
      </c>
      <c r="H31" s="687" t="s">
        <v>183</v>
      </c>
      <c r="I31" s="687" t="s">
        <v>30</v>
      </c>
      <c r="J31" s="687" t="s">
        <v>152</v>
      </c>
      <c r="K31" s="31">
        <v>45666</v>
      </c>
    </row>
    <row r="32" spans="1:11" ht="94.5" customHeight="1" x14ac:dyDescent="0.25">
      <c r="A32" s="686">
        <v>28</v>
      </c>
      <c r="B32" s="32" t="s">
        <v>184</v>
      </c>
      <c r="C32" s="50" t="s">
        <v>185</v>
      </c>
      <c r="D32" s="687" t="s">
        <v>186</v>
      </c>
      <c r="E32" s="31">
        <v>45681</v>
      </c>
      <c r="F32" s="26" t="s">
        <v>115</v>
      </c>
      <c r="G32" s="687" t="s">
        <v>187</v>
      </c>
      <c r="H32" s="687" t="s">
        <v>188</v>
      </c>
      <c r="I32" s="687" t="s">
        <v>189</v>
      </c>
      <c r="J32" s="26" t="s">
        <v>190</v>
      </c>
      <c r="K32" s="31">
        <v>45667</v>
      </c>
    </row>
    <row r="33" spans="1:11" ht="94.5" customHeight="1" x14ac:dyDescent="0.25">
      <c r="A33" s="686">
        <v>29</v>
      </c>
      <c r="B33" s="687" t="s">
        <v>191</v>
      </c>
      <c r="C33" s="68">
        <v>960540000373</v>
      </c>
      <c r="D33" s="686" t="s">
        <v>192</v>
      </c>
      <c r="E33" s="69">
        <v>45688</v>
      </c>
      <c r="F33" s="65">
        <v>0.45833333333333331</v>
      </c>
      <c r="G33" s="686" t="s">
        <v>167</v>
      </c>
      <c r="H33" s="686" t="s">
        <v>156</v>
      </c>
      <c r="I33" s="686" t="s">
        <v>157</v>
      </c>
      <c r="J33" s="686" t="s">
        <v>193</v>
      </c>
      <c r="K33" s="31">
        <v>45667</v>
      </c>
    </row>
    <row r="34" spans="1:11" ht="94.5" customHeight="1" x14ac:dyDescent="0.25">
      <c r="A34" s="686">
        <v>30</v>
      </c>
      <c r="B34" s="686" t="s">
        <v>194</v>
      </c>
      <c r="C34" s="36">
        <v>130940024491</v>
      </c>
      <c r="D34" s="43" t="s">
        <v>195</v>
      </c>
      <c r="E34" s="34" t="s">
        <v>127</v>
      </c>
      <c r="F34" s="686" t="s">
        <v>196</v>
      </c>
      <c r="G34" s="38" t="s">
        <v>197</v>
      </c>
      <c r="H34" s="686" t="s">
        <v>198</v>
      </c>
      <c r="I34" s="686" t="s">
        <v>199</v>
      </c>
      <c r="J34" s="686" t="s">
        <v>200</v>
      </c>
      <c r="K34" s="37">
        <v>45667</v>
      </c>
    </row>
    <row r="35" spans="1:11" ht="94.5" customHeight="1" x14ac:dyDescent="0.25">
      <c r="A35" s="686">
        <v>31</v>
      </c>
      <c r="B35" s="59" t="s">
        <v>201</v>
      </c>
      <c r="C35" s="72" t="s">
        <v>202</v>
      </c>
      <c r="D35" s="59" t="s">
        <v>203</v>
      </c>
      <c r="E35" s="60">
        <v>45313</v>
      </c>
      <c r="F35" s="23" t="s">
        <v>160</v>
      </c>
      <c r="G35" s="62" t="s">
        <v>204</v>
      </c>
      <c r="H35" s="23" t="s">
        <v>205</v>
      </c>
      <c r="I35" s="23" t="s">
        <v>206</v>
      </c>
      <c r="J35" s="23" t="s">
        <v>207</v>
      </c>
      <c r="K35" s="37">
        <v>45670</v>
      </c>
    </row>
    <row r="36" spans="1:11" ht="94.5" customHeight="1" x14ac:dyDescent="0.25">
      <c r="A36" s="686">
        <v>32</v>
      </c>
      <c r="B36" s="43" t="s">
        <v>83</v>
      </c>
      <c r="C36" s="34" t="s">
        <v>84</v>
      </c>
      <c r="D36" s="43" t="s">
        <v>85</v>
      </c>
      <c r="E36" s="44">
        <v>45679</v>
      </c>
      <c r="F36" s="45">
        <v>0.4375</v>
      </c>
      <c r="G36" s="46" t="s">
        <v>86</v>
      </c>
      <c r="H36" s="47" t="s">
        <v>87</v>
      </c>
      <c r="I36" s="686" t="s">
        <v>88</v>
      </c>
      <c r="J36" s="686" t="s">
        <v>89</v>
      </c>
      <c r="K36" s="44">
        <v>45670</v>
      </c>
    </row>
    <row r="37" spans="1:11" ht="94.5" customHeight="1" x14ac:dyDescent="0.25">
      <c r="A37" s="686">
        <v>33</v>
      </c>
      <c r="B37" s="686" t="s">
        <v>208</v>
      </c>
      <c r="C37" s="36">
        <v>50340023276</v>
      </c>
      <c r="D37" s="686" t="s">
        <v>209</v>
      </c>
      <c r="E37" s="37">
        <v>45688</v>
      </c>
      <c r="F37" s="686" t="s">
        <v>99</v>
      </c>
      <c r="G37" s="686" t="s">
        <v>210</v>
      </c>
      <c r="H37" s="686" t="s">
        <v>211</v>
      </c>
      <c r="I37" s="686" t="s">
        <v>30</v>
      </c>
      <c r="J37" s="33" t="s">
        <v>212</v>
      </c>
      <c r="K37" s="37">
        <v>45670</v>
      </c>
    </row>
    <row r="38" spans="1:11" ht="94.5" customHeight="1" x14ac:dyDescent="0.25">
      <c r="A38" s="686">
        <v>34</v>
      </c>
      <c r="B38" s="686" t="s">
        <v>213</v>
      </c>
      <c r="C38" s="73">
        <v>980440003308</v>
      </c>
      <c r="D38" s="686" t="s">
        <v>214</v>
      </c>
      <c r="E38" s="31">
        <v>45678</v>
      </c>
      <c r="F38" s="28">
        <v>0.45833333333333331</v>
      </c>
      <c r="G38" s="687" t="s">
        <v>215</v>
      </c>
      <c r="H38" s="26" t="s">
        <v>216</v>
      </c>
      <c r="I38" s="26" t="s">
        <v>217</v>
      </c>
      <c r="J38" s="34" t="s">
        <v>218</v>
      </c>
      <c r="K38" s="37">
        <v>45670</v>
      </c>
    </row>
    <row r="39" spans="1:11" ht="94.5" customHeight="1" x14ac:dyDescent="0.25">
      <c r="A39" s="686">
        <v>35</v>
      </c>
      <c r="B39" s="687" t="s">
        <v>219</v>
      </c>
      <c r="C39" s="687">
        <v>20640003920</v>
      </c>
      <c r="D39" s="74" t="s">
        <v>220</v>
      </c>
      <c r="E39" s="31">
        <v>45678</v>
      </c>
      <c r="F39" s="28">
        <v>0.47916666666666669</v>
      </c>
      <c r="G39" s="74" t="s">
        <v>221</v>
      </c>
      <c r="H39" s="74" t="s">
        <v>222</v>
      </c>
      <c r="I39" s="74" t="s">
        <v>223</v>
      </c>
      <c r="J39" s="687" t="s">
        <v>224</v>
      </c>
      <c r="K39" s="44">
        <v>45670</v>
      </c>
    </row>
    <row r="40" spans="1:11" ht="94.5" customHeight="1" x14ac:dyDescent="0.25">
      <c r="A40" s="686">
        <v>36</v>
      </c>
      <c r="B40" s="32" t="s">
        <v>225</v>
      </c>
      <c r="C40" s="33" t="s">
        <v>226</v>
      </c>
      <c r="D40" s="687" t="s">
        <v>227</v>
      </c>
      <c r="E40" s="31">
        <v>45684</v>
      </c>
      <c r="F40" s="28">
        <v>0.5</v>
      </c>
      <c r="G40" s="686" t="s">
        <v>51</v>
      </c>
      <c r="H40" s="686" t="s">
        <v>228</v>
      </c>
      <c r="I40" s="686" t="s">
        <v>30</v>
      </c>
      <c r="J40" s="687" t="s">
        <v>53</v>
      </c>
      <c r="K40" s="37">
        <v>45670</v>
      </c>
    </row>
    <row r="41" spans="1:11" ht="94.5" customHeight="1" x14ac:dyDescent="0.25">
      <c r="A41" s="686">
        <v>37</v>
      </c>
      <c r="B41" s="39" t="s">
        <v>229</v>
      </c>
      <c r="C41" s="40" t="s">
        <v>230</v>
      </c>
      <c r="D41" s="39" t="s">
        <v>231</v>
      </c>
      <c r="E41" s="37" t="e">
        <f>[1]Лист1!D40</f>
        <v>#REF!</v>
      </c>
      <c r="F41" s="65">
        <v>0.625</v>
      </c>
      <c r="G41" s="66" t="s">
        <v>155</v>
      </c>
      <c r="H41" s="686" t="s">
        <v>232</v>
      </c>
      <c r="I41" s="686" t="s">
        <v>157</v>
      </c>
      <c r="J41" s="686" t="s">
        <v>233</v>
      </c>
      <c r="K41" s="44">
        <v>45670</v>
      </c>
    </row>
    <row r="42" spans="1:11" ht="94.5" customHeight="1" x14ac:dyDescent="0.25">
      <c r="A42" s="686">
        <v>38</v>
      </c>
      <c r="B42" s="686" t="s">
        <v>234</v>
      </c>
      <c r="C42" s="686">
        <v>20740003328</v>
      </c>
      <c r="D42" s="33" t="s">
        <v>235</v>
      </c>
      <c r="E42" s="37" t="s">
        <v>236</v>
      </c>
      <c r="F42" s="34" t="s">
        <v>237</v>
      </c>
      <c r="G42" s="686" t="s">
        <v>238</v>
      </c>
      <c r="H42" s="686" t="s">
        <v>239</v>
      </c>
      <c r="I42" s="686" t="s">
        <v>240</v>
      </c>
      <c r="J42" s="686" t="s">
        <v>241</v>
      </c>
      <c r="K42" s="37">
        <v>45670</v>
      </c>
    </row>
    <row r="43" spans="1:11" ht="94.5" customHeight="1" x14ac:dyDescent="0.25">
      <c r="A43" s="686">
        <v>39</v>
      </c>
      <c r="B43" s="687" t="s">
        <v>242</v>
      </c>
      <c r="C43" s="68">
        <v>160840021317</v>
      </c>
      <c r="D43" s="686" t="s">
        <v>243</v>
      </c>
      <c r="E43" s="69">
        <v>45687</v>
      </c>
      <c r="F43" s="65">
        <v>0.5</v>
      </c>
      <c r="G43" s="686" t="s">
        <v>167</v>
      </c>
      <c r="H43" s="686" t="s">
        <v>156</v>
      </c>
      <c r="I43" s="686" t="s">
        <v>157</v>
      </c>
      <c r="J43" s="686" t="s">
        <v>168</v>
      </c>
      <c r="K43" s="44">
        <v>45670</v>
      </c>
    </row>
    <row r="44" spans="1:11" ht="94.5" customHeight="1" x14ac:dyDescent="0.25">
      <c r="A44" s="686">
        <v>40</v>
      </c>
      <c r="B44" s="686" t="s">
        <v>244</v>
      </c>
      <c r="C44" s="40" t="s">
        <v>245</v>
      </c>
      <c r="D44" s="33" t="s">
        <v>246</v>
      </c>
      <c r="E44" s="37">
        <v>45693</v>
      </c>
      <c r="F44" s="34" t="s">
        <v>70</v>
      </c>
      <c r="G44" s="686" t="s">
        <v>238</v>
      </c>
      <c r="H44" s="686" t="s">
        <v>239</v>
      </c>
      <c r="I44" s="686" t="s">
        <v>240</v>
      </c>
      <c r="J44" s="686" t="s">
        <v>241</v>
      </c>
      <c r="K44" s="44">
        <v>45671</v>
      </c>
    </row>
    <row r="45" spans="1:11" ht="94.5" customHeight="1" x14ac:dyDescent="0.25">
      <c r="A45" s="686">
        <v>41</v>
      </c>
      <c r="B45" s="686" t="s">
        <v>247</v>
      </c>
      <c r="C45" s="686" t="s">
        <v>248</v>
      </c>
      <c r="D45" s="33" t="s">
        <v>249</v>
      </c>
      <c r="E45" s="37">
        <v>45693</v>
      </c>
      <c r="F45" s="34" t="s">
        <v>70</v>
      </c>
      <c r="G45" s="686" t="s">
        <v>238</v>
      </c>
      <c r="H45" s="686" t="s">
        <v>239</v>
      </c>
      <c r="I45" s="686" t="s">
        <v>240</v>
      </c>
      <c r="J45" s="686" t="s">
        <v>241</v>
      </c>
      <c r="K45" s="44">
        <v>45671</v>
      </c>
    </row>
    <row r="46" spans="1:11" ht="94.5" customHeight="1" x14ac:dyDescent="0.25">
      <c r="A46" s="686">
        <v>42</v>
      </c>
      <c r="B46" s="32" t="s">
        <v>250</v>
      </c>
      <c r="C46" s="50" t="s">
        <v>251</v>
      </c>
      <c r="D46" s="687" t="s">
        <v>252</v>
      </c>
      <c r="E46" s="31">
        <v>45687</v>
      </c>
      <c r="F46" s="687" t="s">
        <v>115</v>
      </c>
      <c r="G46" s="687" t="s">
        <v>116</v>
      </c>
      <c r="H46" s="687" t="s">
        <v>253</v>
      </c>
      <c r="I46" s="687" t="s">
        <v>118</v>
      </c>
      <c r="J46" s="26" t="s">
        <v>119</v>
      </c>
      <c r="K46" s="44">
        <v>45671</v>
      </c>
    </row>
    <row r="47" spans="1:11" ht="94.5" customHeight="1" x14ac:dyDescent="0.25">
      <c r="A47" s="686">
        <v>43</v>
      </c>
      <c r="B47" s="27" t="s">
        <v>254</v>
      </c>
      <c r="C47" s="26" t="s">
        <v>255</v>
      </c>
      <c r="D47" s="687" t="s">
        <v>256</v>
      </c>
      <c r="E47" s="31">
        <v>45680</v>
      </c>
      <c r="F47" s="28">
        <v>0.5</v>
      </c>
      <c r="G47" s="75" t="s">
        <v>257</v>
      </c>
      <c r="H47" s="687" t="s">
        <v>258</v>
      </c>
      <c r="I47" s="76" t="s">
        <v>30</v>
      </c>
      <c r="J47" s="687" t="s">
        <v>111</v>
      </c>
      <c r="K47" s="44">
        <v>45672</v>
      </c>
    </row>
    <row r="48" spans="1:11" ht="94.5" customHeight="1" x14ac:dyDescent="0.25">
      <c r="A48" s="686">
        <v>44</v>
      </c>
      <c r="B48" s="27" t="s">
        <v>259</v>
      </c>
      <c r="C48" s="64">
        <v>130140001592</v>
      </c>
      <c r="D48" s="687" t="s">
        <v>260</v>
      </c>
      <c r="E48" s="31">
        <v>45693</v>
      </c>
      <c r="F48" s="687" t="s">
        <v>261</v>
      </c>
      <c r="G48" s="687" t="s">
        <v>262</v>
      </c>
      <c r="H48" s="687" t="s">
        <v>263</v>
      </c>
      <c r="I48" s="687" t="s">
        <v>163</v>
      </c>
      <c r="J48" s="33" t="s">
        <v>264</v>
      </c>
      <c r="K48" s="44">
        <v>45672</v>
      </c>
    </row>
    <row r="49" spans="1:11" ht="94.5" customHeight="1" x14ac:dyDescent="0.25">
      <c r="A49" s="686">
        <v>45</v>
      </c>
      <c r="B49" s="27" t="s">
        <v>265</v>
      </c>
      <c r="C49" s="67" t="e">
        <f>[2]Лист1!B47</f>
        <v>#REF!</v>
      </c>
      <c r="D49" s="687" t="s">
        <v>266</v>
      </c>
      <c r="E49" s="31">
        <v>45688</v>
      </c>
      <c r="F49" s="687" t="s">
        <v>160</v>
      </c>
      <c r="G49" s="687" t="s">
        <v>267</v>
      </c>
      <c r="H49" s="687" t="s">
        <v>268</v>
      </c>
      <c r="I49" s="687" t="s">
        <v>163</v>
      </c>
      <c r="J49" s="687" t="s">
        <v>164</v>
      </c>
      <c r="K49" s="44">
        <v>45672</v>
      </c>
    </row>
    <row r="50" spans="1:11" ht="94.5" customHeight="1" x14ac:dyDescent="0.25">
      <c r="A50" s="686">
        <v>46</v>
      </c>
      <c r="B50" s="32" t="s">
        <v>269</v>
      </c>
      <c r="C50" s="33" t="s">
        <v>270</v>
      </c>
      <c r="D50" s="77" t="s">
        <v>271</v>
      </c>
      <c r="E50" s="31">
        <v>45688</v>
      </c>
      <c r="F50" s="28">
        <v>0.5</v>
      </c>
      <c r="G50" s="686" t="s">
        <v>51</v>
      </c>
      <c r="H50" s="686" t="s">
        <v>228</v>
      </c>
      <c r="I50" s="686" t="s">
        <v>30</v>
      </c>
      <c r="J50" s="687" t="s">
        <v>53</v>
      </c>
      <c r="K50" s="44">
        <v>45672</v>
      </c>
    </row>
    <row r="51" spans="1:11" ht="94.5" customHeight="1" x14ac:dyDescent="0.25">
      <c r="A51" s="686">
        <v>47</v>
      </c>
      <c r="B51" s="686" t="s">
        <v>272</v>
      </c>
      <c r="C51" s="686">
        <v>60340021192</v>
      </c>
      <c r="D51" s="686" t="s">
        <v>273</v>
      </c>
      <c r="E51" s="37">
        <v>45687</v>
      </c>
      <c r="F51" s="686" t="s">
        <v>78</v>
      </c>
      <c r="G51" s="686" t="s">
        <v>274</v>
      </c>
      <c r="H51" s="686" t="s">
        <v>275</v>
      </c>
      <c r="I51" s="686" t="s">
        <v>276</v>
      </c>
      <c r="J51" s="686" t="s">
        <v>277</v>
      </c>
      <c r="K51" s="44">
        <v>45673</v>
      </c>
    </row>
    <row r="52" spans="1:11" ht="94.5" customHeight="1" x14ac:dyDescent="0.25">
      <c r="A52" s="686">
        <v>48</v>
      </c>
      <c r="B52" s="687" t="s">
        <v>278</v>
      </c>
      <c r="C52" s="26" t="s">
        <v>279</v>
      </c>
      <c r="D52" s="687" t="s">
        <v>280</v>
      </c>
      <c r="E52" s="31">
        <v>45688</v>
      </c>
      <c r="F52" s="687" t="s">
        <v>78</v>
      </c>
      <c r="G52" s="687" t="s">
        <v>281</v>
      </c>
      <c r="H52" s="687" t="s">
        <v>282</v>
      </c>
      <c r="I52" s="687" t="s">
        <v>30</v>
      </c>
      <c r="J52" s="687" t="s">
        <v>152</v>
      </c>
      <c r="K52" s="44">
        <v>45673</v>
      </c>
    </row>
    <row r="53" spans="1:11" ht="94.5" customHeight="1" x14ac:dyDescent="0.25">
      <c r="A53" s="686">
        <v>49</v>
      </c>
      <c r="B53" s="27" t="s">
        <v>283</v>
      </c>
      <c r="C53" s="26" t="s">
        <v>284</v>
      </c>
      <c r="D53" s="687" t="s">
        <v>285</v>
      </c>
      <c r="E53" s="31">
        <v>45681</v>
      </c>
      <c r="F53" s="28">
        <v>0.41666666666666669</v>
      </c>
      <c r="G53" s="29" t="s">
        <v>28</v>
      </c>
      <c r="H53" s="687" t="s">
        <v>47</v>
      </c>
      <c r="I53" s="30" t="s">
        <v>30</v>
      </c>
      <c r="J53" s="687" t="s">
        <v>31</v>
      </c>
      <c r="K53" s="44">
        <v>45673</v>
      </c>
    </row>
    <row r="54" spans="1:11" ht="94.5" customHeight="1" x14ac:dyDescent="0.25">
      <c r="A54" s="686">
        <v>50</v>
      </c>
      <c r="B54" s="27" t="s">
        <v>286</v>
      </c>
      <c r="C54" s="26" t="s">
        <v>287</v>
      </c>
      <c r="D54" s="687" t="s">
        <v>288</v>
      </c>
      <c r="E54" s="31">
        <v>45681</v>
      </c>
      <c r="F54" s="28">
        <v>0.4375</v>
      </c>
      <c r="G54" s="29" t="s">
        <v>28</v>
      </c>
      <c r="H54" s="687" t="s">
        <v>47</v>
      </c>
      <c r="I54" s="30" t="s">
        <v>30</v>
      </c>
      <c r="J54" s="687" t="s">
        <v>31</v>
      </c>
      <c r="K54" s="44">
        <v>45673</v>
      </c>
    </row>
    <row r="55" spans="1:11" ht="94.5" customHeight="1" x14ac:dyDescent="0.25">
      <c r="A55" s="686">
        <v>51</v>
      </c>
      <c r="B55" s="27" t="s">
        <v>289</v>
      </c>
      <c r="C55" s="26" t="s">
        <v>290</v>
      </c>
      <c r="D55" s="687" t="s">
        <v>291</v>
      </c>
      <c r="E55" s="31">
        <v>45681</v>
      </c>
      <c r="F55" s="28">
        <v>0.45833333333333331</v>
      </c>
      <c r="G55" s="29" t="s">
        <v>28</v>
      </c>
      <c r="H55" s="687" t="s">
        <v>47</v>
      </c>
      <c r="I55" s="30" t="s">
        <v>30</v>
      </c>
      <c r="J55" s="687" t="s">
        <v>31</v>
      </c>
      <c r="K55" s="44">
        <v>45673</v>
      </c>
    </row>
    <row r="56" spans="1:11" ht="94.5" customHeight="1" x14ac:dyDescent="0.25">
      <c r="A56" s="686">
        <v>52</v>
      </c>
      <c r="B56" s="686" t="s">
        <v>292</v>
      </c>
      <c r="C56" s="686" t="s">
        <v>293</v>
      </c>
      <c r="D56" s="33" t="s">
        <v>294</v>
      </c>
      <c r="E56" s="37">
        <v>45691</v>
      </c>
      <c r="F56" s="34" t="s">
        <v>295</v>
      </c>
      <c r="G56" s="686" t="s">
        <v>296</v>
      </c>
      <c r="H56" s="686" t="s">
        <v>297</v>
      </c>
      <c r="I56" s="686" t="s">
        <v>73</v>
      </c>
      <c r="J56" s="686" t="s">
        <v>298</v>
      </c>
      <c r="K56" s="44">
        <v>45673</v>
      </c>
    </row>
    <row r="57" spans="1:11" ht="94.5" customHeight="1" x14ac:dyDescent="0.25">
      <c r="A57" s="686">
        <v>53</v>
      </c>
      <c r="B57" s="32" t="s">
        <v>299</v>
      </c>
      <c r="C57" s="50" t="s">
        <v>300</v>
      </c>
      <c r="D57" s="32" t="s">
        <v>301</v>
      </c>
      <c r="E57" s="78">
        <v>45694</v>
      </c>
      <c r="F57" s="79">
        <v>0.41666666666666669</v>
      </c>
      <c r="G57" s="80" t="s">
        <v>302</v>
      </c>
      <c r="H57" s="80" t="s">
        <v>303</v>
      </c>
      <c r="I57" s="80" t="s">
        <v>73</v>
      </c>
      <c r="J57" s="80" t="s">
        <v>304</v>
      </c>
      <c r="K57" s="44">
        <v>45673</v>
      </c>
    </row>
    <row r="58" spans="1:11" ht="94.5" customHeight="1" x14ac:dyDescent="0.25">
      <c r="A58" s="686">
        <v>54</v>
      </c>
      <c r="B58" s="27" t="s">
        <v>305</v>
      </c>
      <c r="C58" s="26" t="s">
        <v>306</v>
      </c>
      <c r="D58" s="687" t="s">
        <v>307</v>
      </c>
      <c r="E58" s="31">
        <v>45688</v>
      </c>
      <c r="F58" s="687" t="s">
        <v>99</v>
      </c>
      <c r="G58" s="687" t="s">
        <v>308</v>
      </c>
      <c r="H58" s="687" t="s">
        <v>309</v>
      </c>
      <c r="I58" s="687" t="s">
        <v>310</v>
      </c>
      <c r="J58" s="687" t="s">
        <v>311</v>
      </c>
      <c r="K58" s="44">
        <v>45674</v>
      </c>
    </row>
    <row r="59" spans="1:11" ht="94.5" customHeight="1" x14ac:dyDescent="0.25">
      <c r="A59" s="686">
        <v>55</v>
      </c>
      <c r="B59" s="81" t="s">
        <v>312</v>
      </c>
      <c r="C59" s="27">
        <v>50540001400</v>
      </c>
      <c r="D59" s="687" t="s">
        <v>313</v>
      </c>
      <c r="E59" s="31">
        <v>45687</v>
      </c>
      <c r="F59" s="28">
        <v>0.41666666666666669</v>
      </c>
      <c r="G59" s="687" t="s">
        <v>314</v>
      </c>
      <c r="H59" s="687" t="s">
        <v>315</v>
      </c>
      <c r="I59" s="687" t="s">
        <v>316</v>
      </c>
      <c r="J59" s="26"/>
      <c r="K59" s="31">
        <v>45674</v>
      </c>
    </row>
    <row r="60" spans="1:11" ht="94.5" customHeight="1" x14ac:dyDescent="0.25">
      <c r="A60" s="686">
        <v>56</v>
      </c>
      <c r="B60" s="27" t="s">
        <v>317</v>
      </c>
      <c r="C60" s="26" t="s">
        <v>318</v>
      </c>
      <c r="D60" s="687" t="s">
        <v>319</v>
      </c>
      <c r="E60" s="31">
        <v>45686</v>
      </c>
      <c r="F60" s="28" t="s">
        <v>320</v>
      </c>
      <c r="G60" s="30" t="s">
        <v>321</v>
      </c>
      <c r="H60" s="687" t="s">
        <v>322</v>
      </c>
      <c r="I60" s="30" t="s">
        <v>323</v>
      </c>
      <c r="J60" s="687">
        <v>87086777821</v>
      </c>
      <c r="K60" s="44">
        <v>45674</v>
      </c>
    </row>
    <row r="61" spans="1:11" ht="94.5" customHeight="1" x14ac:dyDescent="0.25">
      <c r="A61" s="686">
        <v>57</v>
      </c>
      <c r="B61" s="686" t="s">
        <v>324</v>
      </c>
      <c r="C61" s="686">
        <v>60640001872</v>
      </c>
      <c r="D61" s="686" t="s">
        <v>325</v>
      </c>
      <c r="E61" s="31">
        <v>45686</v>
      </c>
      <c r="F61" s="686" t="s">
        <v>261</v>
      </c>
      <c r="G61" s="30" t="s">
        <v>321</v>
      </c>
      <c r="H61" s="687" t="s">
        <v>322</v>
      </c>
      <c r="I61" s="30" t="s">
        <v>323</v>
      </c>
      <c r="J61" s="687">
        <v>87086777821</v>
      </c>
      <c r="K61" s="31">
        <v>45674</v>
      </c>
    </row>
    <row r="62" spans="1:11" ht="94.5" customHeight="1" x14ac:dyDescent="0.25">
      <c r="A62" s="686">
        <v>58</v>
      </c>
      <c r="B62" s="686" t="s">
        <v>326</v>
      </c>
      <c r="C62" s="36">
        <v>150240007340</v>
      </c>
      <c r="D62" s="686" t="s">
        <v>327</v>
      </c>
      <c r="E62" s="31">
        <v>45686</v>
      </c>
      <c r="F62" s="686" t="s">
        <v>160</v>
      </c>
      <c r="G62" s="30" t="s">
        <v>321</v>
      </c>
      <c r="H62" s="687" t="s">
        <v>322</v>
      </c>
      <c r="I62" s="30" t="s">
        <v>323</v>
      </c>
      <c r="J62" s="687">
        <v>87086777821</v>
      </c>
      <c r="K62" s="44">
        <v>45674</v>
      </c>
    </row>
    <row r="63" spans="1:11" ht="94.5" customHeight="1" x14ac:dyDescent="0.25">
      <c r="A63" s="686">
        <v>59</v>
      </c>
      <c r="B63" s="41" t="s">
        <v>328</v>
      </c>
      <c r="C63" s="41" t="s">
        <v>329</v>
      </c>
      <c r="D63" s="33" t="s">
        <v>330</v>
      </c>
      <c r="E63" s="31">
        <v>45698</v>
      </c>
      <c r="F63" s="35">
        <v>0.66666666666666663</v>
      </c>
      <c r="G63" s="33" t="s">
        <v>331</v>
      </c>
      <c r="H63" s="33" t="s">
        <v>332</v>
      </c>
      <c r="I63" s="686" t="s">
        <v>333</v>
      </c>
      <c r="J63" s="33" t="s">
        <v>334</v>
      </c>
      <c r="K63" s="31">
        <v>45674</v>
      </c>
    </row>
    <row r="64" spans="1:11" ht="94.5" customHeight="1" x14ac:dyDescent="0.25">
      <c r="A64" s="686">
        <v>60</v>
      </c>
      <c r="B64" s="72" t="s">
        <v>335</v>
      </c>
      <c r="C64" s="72" t="s">
        <v>336</v>
      </c>
      <c r="D64" s="23" t="s">
        <v>337</v>
      </c>
      <c r="E64" s="60" t="s">
        <v>338</v>
      </c>
      <c r="F64" s="23" t="s">
        <v>135</v>
      </c>
      <c r="G64" s="23" t="s">
        <v>308</v>
      </c>
      <c r="H64" s="23" t="s">
        <v>339</v>
      </c>
      <c r="I64" s="23" t="s">
        <v>310</v>
      </c>
      <c r="J64" s="23" t="s">
        <v>340</v>
      </c>
      <c r="K64" s="44">
        <v>45674</v>
      </c>
    </row>
    <row r="65" spans="1:11" ht="94.5" customHeight="1" x14ac:dyDescent="0.25">
      <c r="A65" s="686">
        <v>61</v>
      </c>
      <c r="B65" s="27" t="s">
        <v>341</v>
      </c>
      <c r="C65" s="26" t="s">
        <v>342</v>
      </c>
      <c r="D65" s="687" t="s">
        <v>343</v>
      </c>
      <c r="E65" s="31">
        <v>45692</v>
      </c>
      <c r="F65" s="28">
        <v>0.41666666666666669</v>
      </c>
      <c r="G65" s="29" t="s">
        <v>344</v>
      </c>
      <c r="H65" s="687" t="s">
        <v>345</v>
      </c>
      <c r="I65" s="30" t="s">
        <v>30</v>
      </c>
      <c r="J65" s="687" t="s">
        <v>31</v>
      </c>
      <c r="K65" s="31">
        <v>45677</v>
      </c>
    </row>
    <row r="66" spans="1:11" ht="94.5" customHeight="1" x14ac:dyDescent="0.25">
      <c r="A66" s="686">
        <v>62</v>
      </c>
      <c r="B66" s="27" t="s">
        <v>346</v>
      </c>
      <c r="C66" s="26" t="s">
        <v>347</v>
      </c>
      <c r="D66" s="687" t="s">
        <v>348</v>
      </c>
      <c r="E66" s="31">
        <v>45685</v>
      </c>
      <c r="F66" s="28" t="s">
        <v>320</v>
      </c>
      <c r="G66" s="29" t="s">
        <v>349</v>
      </c>
      <c r="H66" s="687" t="s">
        <v>110</v>
      </c>
      <c r="I66" s="30" t="s">
        <v>30</v>
      </c>
      <c r="J66" s="687" t="s">
        <v>350</v>
      </c>
      <c r="K66" s="31">
        <v>45677</v>
      </c>
    </row>
    <row r="67" spans="1:11" ht="94.5" customHeight="1" x14ac:dyDescent="0.25">
      <c r="A67" s="686">
        <v>63</v>
      </c>
      <c r="B67" s="41" t="s">
        <v>351</v>
      </c>
      <c r="C67" s="41" t="s">
        <v>352</v>
      </c>
      <c r="D67" s="33" t="s">
        <v>353</v>
      </c>
      <c r="E67" s="42">
        <v>45695</v>
      </c>
      <c r="F67" s="35" t="s">
        <v>78</v>
      </c>
      <c r="G67" s="33" t="s">
        <v>79</v>
      </c>
      <c r="H67" s="33" t="s">
        <v>354</v>
      </c>
      <c r="I67" s="686" t="s">
        <v>81</v>
      </c>
      <c r="J67" s="33" t="s">
        <v>82</v>
      </c>
      <c r="K67" s="31">
        <v>45677</v>
      </c>
    </row>
    <row r="68" spans="1:11" ht="94.5" customHeight="1" x14ac:dyDescent="0.25">
      <c r="A68" s="686">
        <v>64</v>
      </c>
      <c r="B68" s="27" t="s">
        <v>355</v>
      </c>
      <c r="C68" s="26" t="s">
        <v>356</v>
      </c>
      <c r="D68" s="687" t="s">
        <v>357</v>
      </c>
      <c r="E68" s="31">
        <v>45694</v>
      </c>
      <c r="F68" s="26" t="s">
        <v>358</v>
      </c>
      <c r="G68" s="687" t="s">
        <v>359</v>
      </c>
      <c r="H68" s="687" t="s">
        <v>41</v>
      </c>
      <c r="I68" s="687" t="s">
        <v>42</v>
      </c>
      <c r="J68" s="687" t="e">
        <f>[3]Лист1!I68</f>
        <v>#REF!</v>
      </c>
      <c r="K68" s="31">
        <v>45678</v>
      </c>
    </row>
    <row r="69" spans="1:11" ht="94.5" customHeight="1" x14ac:dyDescent="0.25">
      <c r="A69" s="686">
        <v>65</v>
      </c>
      <c r="B69" s="687" t="s">
        <v>360</v>
      </c>
      <c r="C69" s="70">
        <v>100340004945</v>
      </c>
      <c r="D69" s="686" t="s">
        <v>361</v>
      </c>
      <c r="E69" s="37">
        <v>45695</v>
      </c>
      <c r="F69" s="34" t="s">
        <v>362</v>
      </c>
      <c r="G69" s="686" t="s">
        <v>363</v>
      </c>
      <c r="H69" s="686" t="s">
        <v>364</v>
      </c>
      <c r="I69" s="686" t="s">
        <v>365</v>
      </c>
      <c r="J69" s="686" t="s">
        <v>366</v>
      </c>
      <c r="K69" s="31">
        <v>45678</v>
      </c>
    </row>
    <row r="70" spans="1:11" ht="94.5" customHeight="1" x14ac:dyDescent="0.25">
      <c r="A70" s="686">
        <v>66</v>
      </c>
      <c r="B70" s="27" t="s">
        <v>367</v>
      </c>
      <c r="C70" s="26" t="s">
        <v>368</v>
      </c>
      <c r="D70" s="687" t="s">
        <v>369</v>
      </c>
      <c r="E70" s="31">
        <v>45695</v>
      </c>
      <c r="F70" s="687" t="s">
        <v>135</v>
      </c>
      <c r="G70" s="687" t="s">
        <v>308</v>
      </c>
      <c r="H70" s="687" t="s">
        <v>309</v>
      </c>
      <c r="I70" s="687" t="s">
        <v>310</v>
      </c>
      <c r="J70" s="687" t="s">
        <v>311</v>
      </c>
      <c r="K70" s="31">
        <v>45680</v>
      </c>
    </row>
    <row r="71" spans="1:11" ht="94.5" customHeight="1" x14ac:dyDescent="0.25">
      <c r="A71" s="686">
        <v>67</v>
      </c>
      <c r="B71" s="33" t="s">
        <v>370</v>
      </c>
      <c r="C71" s="687" t="s">
        <v>371</v>
      </c>
      <c r="D71" s="687" t="s">
        <v>372</v>
      </c>
      <c r="E71" s="31">
        <v>45695</v>
      </c>
      <c r="F71" s="26" t="s">
        <v>135</v>
      </c>
      <c r="G71" s="687" t="s">
        <v>308</v>
      </c>
      <c r="H71" s="687" t="s">
        <v>373</v>
      </c>
      <c r="I71" s="687" t="s">
        <v>310</v>
      </c>
      <c r="J71" s="687" t="s">
        <v>311</v>
      </c>
      <c r="K71" s="31">
        <v>45680</v>
      </c>
    </row>
    <row r="72" spans="1:11" ht="94.5" customHeight="1" x14ac:dyDescent="0.25">
      <c r="A72" s="686">
        <v>68</v>
      </c>
      <c r="B72" s="43" t="s">
        <v>374</v>
      </c>
      <c r="C72" s="27">
        <v>190140027577</v>
      </c>
      <c r="D72" s="687" t="s">
        <v>375</v>
      </c>
      <c r="E72" s="31">
        <v>45693</v>
      </c>
      <c r="F72" s="35">
        <v>0.45833333333333331</v>
      </c>
      <c r="G72" s="33" t="s">
        <v>376</v>
      </c>
      <c r="H72" s="687" t="s">
        <v>377</v>
      </c>
      <c r="I72" s="687" t="s">
        <v>310</v>
      </c>
      <c r="J72" s="31" t="s">
        <v>378</v>
      </c>
      <c r="K72" s="31">
        <v>45681</v>
      </c>
    </row>
    <row r="73" spans="1:11" ht="94.5" customHeight="1" x14ac:dyDescent="0.25">
      <c r="A73" s="686">
        <v>69</v>
      </c>
      <c r="B73" s="687" t="s">
        <v>379</v>
      </c>
      <c r="C73" s="26" t="s">
        <v>380</v>
      </c>
      <c r="D73" s="687" t="s">
        <v>381</v>
      </c>
      <c r="E73" s="31">
        <v>45706</v>
      </c>
      <c r="F73" s="687" t="s">
        <v>115</v>
      </c>
      <c r="G73" s="687" t="s">
        <v>382</v>
      </c>
      <c r="H73" s="687" t="s">
        <v>383</v>
      </c>
      <c r="I73" s="687" t="s">
        <v>30</v>
      </c>
      <c r="J73" s="687" t="s">
        <v>152</v>
      </c>
      <c r="K73" s="31">
        <v>45681</v>
      </c>
    </row>
    <row r="74" spans="1:11" ht="94.5" customHeight="1" x14ac:dyDescent="0.25">
      <c r="A74" s="686">
        <v>70</v>
      </c>
      <c r="B74" s="27" t="s">
        <v>384</v>
      </c>
      <c r="C74" s="26" t="s">
        <v>385</v>
      </c>
      <c r="D74" s="687" t="s">
        <v>386</v>
      </c>
      <c r="E74" s="31">
        <v>45700</v>
      </c>
      <c r="F74" s="687" t="s">
        <v>99</v>
      </c>
      <c r="G74" s="687" t="s">
        <v>308</v>
      </c>
      <c r="H74" s="687" t="s">
        <v>387</v>
      </c>
      <c r="I74" s="687" t="s">
        <v>310</v>
      </c>
      <c r="J74" s="687" t="s">
        <v>311</v>
      </c>
      <c r="K74" s="31">
        <v>45681</v>
      </c>
    </row>
    <row r="75" spans="1:11" ht="94.5" customHeight="1" x14ac:dyDescent="0.25">
      <c r="A75" s="686">
        <v>71</v>
      </c>
      <c r="B75" s="26" t="s">
        <v>305</v>
      </c>
      <c r="C75" s="26" t="s">
        <v>306</v>
      </c>
      <c r="D75" s="687" t="s">
        <v>307</v>
      </c>
      <c r="E75" s="31">
        <v>45700</v>
      </c>
      <c r="F75" s="687" t="s">
        <v>115</v>
      </c>
      <c r="G75" s="687" t="s">
        <v>308</v>
      </c>
      <c r="H75" s="687" t="s">
        <v>309</v>
      </c>
      <c r="I75" s="687" t="s">
        <v>310</v>
      </c>
      <c r="J75" s="687" t="s">
        <v>311</v>
      </c>
      <c r="K75" s="31">
        <v>45681</v>
      </c>
    </row>
    <row r="76" spans="1:11" ht="94.5" customHeight="1" x14ac:dyDescent="0.25">
      <c r="A76" s="686">
        <v>72</v>
      </c>
      <c r="B76" s="82" t="s">
        <v>388</v>
      </c>
      <c r="C76" s="83" t="s">
        <v>389</v>
      </c>
      <c r="D76" s="84" t="s">
        <v>390</v>
      </c>
      <c r="E76" s="31">
        <v>45700</v>
      </c>
      <c r="F76" s="687" t="s">
        <v>135</v>
      </c>
      <c r="G76" s="687" t="s">
        <v>308</v>
      </c>
      <c r="H76" s="687" t="s">
        <v>309</v>
      </c>
      <c r="I76" s="687" t="s">
        <v>310</v>
      </c>
      <c r="J76" s="687" t="s">
        <v>311</v>
      </c>
      <c r="K76" s="31">
        <v>45681</v>
      </c>
    </row>
    <row r="77" spans="1:11" ht="94.5" customHeight="1" x14ac:dyDescent="0.25">
      <c r="A77" s="686">
        <v>73</v>
      </c>
      <c r="B77" s="27" t="s">
        <v>391</v>
      </c>
      <c r="C77" s="687" t="s">
        <v>392</v>
      </c>
      <c r="D77" s="687" t="s">
        <v>393</v>
      </c>
      <c r="E77" s="31">
        <v>45698</v>
      </c>
      <c r="F77" s="28">
        <v>0.5</v>
      </c>
      <c r="G77" s="686" t="s">
        <v>51</v>
      </c>
      <c r="H77" s="686" t="s">
        <v>52</v>
      </c>
      <c r="I77" s="686" t="s">
        <v>30</v>
      </c>
      <c r="J77" s="687" t="s">
        <v>53</v>
      </c>
      <c r="K77" s="31">
        <v>45681</v>
      </c>
    </row>
    <row r="78" spans="1:11" ht="94.5" customHeight="1" x14ac:dyDescent="0.25">
      <c r="A78" s="686">
        <v>74</v>
      </c>
      <c r="B78" s="32" t="s">
        <v>394</v>
      </c>
      <c r="C78" s="33" t="s">
        <v>395</v>
      </c>
      <c r="D78" s="686" t="s">
        <v>396</v>
      </c>
      <c r="E78" s="31">
        <v>45699</v>
      </c>
      <c r="F78" s="28">
        <v>0.5</v>
      </c>
      <c r="G78" s="686" t="s">
        <v>51</v>
      </c>
      <c r="H78" s="686" t="s">
        <v>397</v>
      </c>
      <c r="I78" s="686" t="s">
        <v>30</v>
      </c>
      <c r="J78" s="687" t="s">
        <v>53</v>
      </c>
      <c r="K78" s="31">
        <v>45681</v>
      </c>
    </row>
    <row r="79" spans="1:11" ht="94.5" customHeight="1" x14ac:dyDescent="0.25">
      <c r="A79" s="686">
        <v>75</v>
      </c>
      <c r="B79" s="41" t="s">
        <v>398</v>
      </c>
      <c r="C79" s="41" t="s">
        <v>399</v>
      </c>
      <c r="D79" s="33" t="s">
        <v>400</v>
      </c>
      <c r="E79" s="31">
        <v>45694</v>
      </c>
      <c r="F79" s="28">
        <v>0.45833333333333331</v>
      </c>
      <c r="G79" s="33" t="s">
        <v>401</v>
      </c>
      <c r="H79" s="33" t="s">
        <v>402</v>
      </c>
      <c r="I79" s="30" t="s">
        <v>403</v>
      </c>
      <c r="J79" s="33">
        <v>2483883</v>
      </c>
      <c r="K79" s="37">
        <v>45681</v>
      </c>
    </row>
    <row r="80" spans="1:11" ht="94.5" customHeight="1" x14ac:dyDescent="0.25">
      <c r="A80" s="686">
        <v>76</v>
      </c>
      <c r="B80" s="41" t="s">
        <v>404</v>
      </c>
      <c r="C80" s="85">
        <v>191040032812</v>
      </c>
      <c r="D80" s="33" t="s">
        <v>405</v>
      </c>
      <c r="E80" s="31">
        <v>45694</v>
      </c>
      <c r="F80" s="35">
        <v>0.41666666666666669</v>
      </c>
      <c r="G80" s="33" t="s">
        <v>406</v>
      </c>
      <c r="H80" s="33" t="s">
        <v>407</v>
      </c>
      <c r="I80" s="686" t="s">
        <v>408</v>
      </c>
      <c r="J80" s="686" t="s">
        <v>409</v>
      </c>
      <c r="K80" s="31">
        <v>45681</v>
      </c>
    </row>
    <row r="81" spans="1:11" ht="94.5" customHeight="1" x14ac:dyDescent="0.25">
      <c r="A81" s="686">
        <v>77</v>
      </c>
      <c r="B81" s="41" t="s">
        <v>410</v>
      </c>
      <c r="C81" s="85">
        <v>191140028934</v>
      </c>
      <c r="D81" s="33" t="s">
        <v>411</v>
      </c>
      <c r="E81" s="31">
        <v>45694</v>
      </c>
      <c r="F81" s="35">
        <v>0.4375</v>
      </c>
      <c r="G81" s="33" t="s">
        <v>406</v>
      </c>
      <c r="H81" s="33" t="s">
        <v>412</v>
      </c>
      <c r="I81" s="686" t="s">
        <v>408</v>
      </c>
      <c r="J81" s="686" t="s">
        <v>409</v>
      </c>
      <c r="K81" s="37">
        <v>45681</v>
      </c>
    </row>
    <row r="82" spans="1:11" ht="94.5" customHeight="1" x14ac:dyDescent="0.25">
      <c r="A82" s="686">
        <v>78</v>
      </c>
      <c r="B82" s="27" t="s">
        <v>413</v>
      </c>
      <c r="C82" s="67" t="e">
        <f>[4]Лист1!B82</f>
        <v>#REF!</v>
      </c>
      <c r="D82" s="687" t="s">
        <v>414</v>
      </c>
      <c r="E82" s="31" t="e">
        <f>[4]Лист1!D82</f>
        <v>#REF!</v>
      </c>
      <c r="F82" s="687" t="s">
        <v>320</v>
      </c>
      <c r="G82" s="687" t="s">
        <v>161</v>
      </c>
      <c r="H82" s="687" t="s">
        <v>415</v>
      </c>
      <c r="I82" s="687" t="s">
        <v>163</v>
      </c>
      <c r="J82" s="687" t="s">
        <v>164</v>
      </c>
      <c r="K82" s="31">
        <v>45684</v>
      </c>
    </row>
    <row r="83" spans="1:11" ht="94.5" customHeight="1" x14ac:dyDescent="0.25">
      <c r="A83" s="686">
        <v>79</v>
      </c>
      <c r="B83" s="32" t="s">
        <v>416</v>
      </c>
      <c r="C83" s="50" t="s">
        <v>417</v>
      </c>
      <c r="D83" s="687" t="s">
        <v>418</v>
      </c>
      <c r="E83" s="31">
        <v>45705</v>
      </c>
      <c r="F83" s="26" t="s">
        <v>78</v>
      </c>
      <c r="G83" s="687" t="s">
        <v>187</v>
      </c>
      <c r="H83" s="687" t="s">
        <v>419</v>
      </c>
      <c r="I83" s="687" t="s">
        <v>420</v>
      </c>
      <c r="J83" s="26" t="s">
        <v>421</v>
      </c>
      <c r="K83" s="31">
        <v>45684</v>
      </c>
    </row>
    <row r="84" spans="1:11" ht="94.5" customHeight="1" x14ac:dyDescent="0.25">
      <c r="A84" s="686">
        <v>80</v>
      </c>
      <c r="B84" s="86" t="s">
        <v>422</v>
      </c>
      <c r="C84" s="87" t="s">
        <v>423</v>
      </c>
      <c r="D84" s="23" t="s">
        <v>424</v>
      </c>
      <c r="E84" s="34" t="e">
        <f>[4]Лист1!D84</f>
        <v>#REF!</v>
      </c>
      <c r="F84" s="28" t="s">
        <v>78</v>
      </c>
      <c r="G84" s="54" t="s">
        <v>128</v>
      </c>
      <c r="H84" s="88" t="s">
        <v>425</v>
      </c>
      <c r="I84" s="34" t="s">
        <v>130</v>
      </c>
      <c r="J84" s="56" t="s">
        <v>426</v>
      </c>
      <c r="K84" s="31" t="e">
        <f>[4]Лист1!J84</f>
        <v>#REF!</v>
      </c>
    </row>
    <row r="85" spans="1:11" ht="94.5" customHeight="1" x14ac:dyDescent="0.25">
      <c r="A85" s="686">
        <v>81</v>
      </c>
      <c r="B85" s="687" t="s">
        <v>427</v>
      </c>
      <c r="C85" s="26" t="s">
        <v>428</v>
      </c>
      <c r="D85" s="687" t="s">
        <v>429</v>
      </c>
      <c r="E85" s="31">
        <v>45699</v>
      </c>
      <c r="F85" s="687" t="s">
        <v>115</v>
      </c>
      <c r="G85" s="687" t="s">
        <v>430</v>
      </c>
      <c r="H85" s="687" t="s">
        <v>431</v>
      </c>
      <c r="I85" s="687" t="s">
        <v>30</v>
      </c>
      <c r="J85" s="687" t="s">
        <v>152</v>
      </c>
      <c r="K85" s="31">
        <v>45685</v>
      </c>
    </row>
    <row r="86" spans="1:11" ht="94.5" customHeight="1" x14ac:dyDescent="0.25">
      <c r="A86" s="686">
        <v>82</v>
      </c>
      <c r="B86" s="89" t="s">
        <v>432</v>
      </c>
      <c r="C86" s="90" t="s">
        <v>433</v>
      </c>
      <c r="D86" s="23" t="s">
        <v>434</v>
      </c>
      <c r="E86" s="34" t="e">
        <f>[4]Лист1!D86</f>
        <v>#REF!</v>
      </c>
      <c r="F86" s="28" t="s">
        <v>115</v>
      </c>
      <c r="G86" s="91" t="s">
        <v>128</v>
      </c>
      <c r="H86" s="88" t="s">
        <v>425</v>
      </c>
      <c r="I86" s="34" t="s">
        <v>130</v>
      </c>
      <c r="J86" s="56" t="s">
        <v>426</v>
      </c>
      <c r="K86" s="31">
        <v>45685</v>
      </c>
    </row>
    <row r="87" spans="1:11" ht="94.5" customHeight="1" x14ac:dyDescent="0.25">
      <c r="A87" s="686">
        <v>83</v>
      </c>
      <c r="B87" s="27" t="s">
        <v>435</v>
      </c>
      <c r="C87" s="92" t="s">
        <v>436</v>
      </c>
      <c r="D87" s="687" t="s">
        <v>437</v>
      </c>
      <c r="E87" s="31">
        <v>45695</v>
      </c>
      <c r="F87" s="28">
        <v>0.39583333333333331</v>
      </c>
      <c r="G87" s="687" t="s">
        <v>438</v>
      </c>
      <c r="H87" s="687" t="s">
        <v>439</v>
      </c>
      <c r="I87" s="687" t="s">
        <v>440</v>
      </c>
      <c r="J87" s="687" t="s">
        <v>441</v>
      </c>
      <c r="K87" s="31">
        <v>45685</v>
      </c>
    </row>
    <row r="88" spans="1:11" ht="94.5" customHeight="1" x14ac:dyDescent="0.25">
      <c r="A88" s="686">
        <v>84</v>
      </c>
      <c r="B88" s="27" t="s">
        <v>442</v>
      </c>
      <c r="C88" s="92">
        <v>120540019904</v>
      </c>
      <c r="D88" s="687" t="s">
        <v>443</v>
      </c>
      <c r="E88" s="31">
        <v>45695</v>
      </c>
      <c r="F88" s="28">
        <v>0.41666666666666669</v>
      </c>
      <c r="G88" s="687" t="s">
        <v>438</v>
      </c>
      <c r="H88" s="687" t="s">
        <v>444</v>
      </c>
      <c r="I88" s="687" t="s">
        <v>440</v>
      </c>
      <c r="J88" s="687" t="s">
        <v>441</v>
      </c>
      <c r="K88" s="31">
        <v>45685</v>
      </c>
    </row>
    <row r="89" spans="1:11" ht="94.5" customHeight="1" x14ac:dyDescent="0.25">
      <c r="A89" s="686">
        <v>85</v>
      </c>
      <c r="B89" s="26" t="s">
        <v>445</v>
      </c>
      <c r="C89" s="93" t="s">
        <v>446</v>
      </c>
      <c r="D89" s="94" t="s">
        <v>447</v>
      </c>
      <c r="E89" s="31">
        <v>45698</v>
      </c>
      <c r="F89" s="28">
        <v>0.66666666666666663</v>
      </c>
      <c r="G89" s="687" t="s">
        <v>448</v>
      </c>
      <c r="H89" s="687" t="s">
        <v>449</v>
      </c>
      <c r="I89" s="687" t="s">
        <v>450</v>
      </c>
      <c r="J89" s="26" t="s">
        <v>451</v>
      </c>
      <c r="K89" s="31">
        <v>45685</v>
      </c>
    </row>
    <row r="90" spans="1:11" ht="94.5" customHeight="1" x14ac:dyDescent="0.25">
      <c r="A90" s="686">
        <v>86</v>
      </c>
      <c r="B90" s="26" t="s">
        <v>452</v>
      </c>
      <c r="C90" s="93" t="s">
        <v>453</v>
      </c>
      <c r="D90" s="94" t="s">
        <v>454</v>
      </c>
      <c r="E90" s="31">
        <v>45698</v>
      </c>
      <c r="F90" s="49" t="s">
        <v>455</v>
      </c>
      <c r="G90" s="687" t="s">
        <v>456</v>
      </c>
      <c r="H90" s="687" t="s">
        <v>457</v>
      </c>
      <c r="I90" s="687" t="s">
        <v>450</v>
      </c>
      <c r="J90" s="26" t="s">
        <v>451</v>
      </c>
      <c r="K90" s="31">
        <v>45685</v>
      </c>
    </row>
    <row r="91" spans="1:11" ht="94.5" customHeight="1" x14ac:dyDescent="0.25">
      <c r="A91" s="686">
        <v>87</v>
      </c>
      <c r="B91" s="26" t="s">
        <v>458</v>
      </c>
      <c r="C91" s="93" t="s">
        <v>459</v>
      </c>
      <c r="D91" s="94" t="s">
        <v>460</v>
      </c>
      <c r="E91" s="31">
        <v>45698</v>
      </c>
      <c r="F91" s="28">
        <v>0.64583333333333337</v>
      </c>
      <c r="G91" s="687" t="s">
        <v>461</v>
      </c>
      <c r="H91" s="687" t="s">
        <v>462</v>
      </c>
      <c r="I91" s="687" t="s">
        <v>450</v>
      </c>
      <c r="J91" s="26" t="s">
        <v>451</v>
      </c>
      <c r="K91" s="31">
        <v>45685</v>
      </c>
    </row>
    <row r="92" spans="1:11" ht="94.5" customHeight="1" x14ac:dyDescent="0.25">
      <c r="A92" s="686">
        <v>88</v>
      </c>
      <c r="B92" s="26" t="s">
        <v>463</v>
      </c>
      <c r="C92" s="93" t="s">
        <v>464</v>
      </c>
      <c r="D92" s="94" t="s">
        <v>465</v>
      </c>
      <c r="E92" s="31">
        <v>45698</v>
      </c>
      <c r="F92" s="28">
        <v>0.625</v>
      </c>
      <c r="G92" s="687" t="s">
        <v>461</v>
      </c>
      <c r="H92" s="687" t="s">
        <v>466</v>
      </c>
      <c r="I92" s="687" t="s">
        <v>450</v>
      </c>
      <c r="J92" s="26" t="s">
        <v>451</v>
      </c>
      <c r="K92" s="31">
        <v>45685</v>
      </c>
    </row>
    <row r="93" spans="1:11" ht="94.5" customHeight="1" x14ac:dyDescent="0.25">
      <c r="A93" s="686">
        <v>89</v>
      </c>
      <c r="B93" s="686" t="s">
        <v>467</v>
      </c>
      <c r="C93" s="686">
        <v>50340005931</v>
      </c>
      <c r="D93" s="686" t="s">
        <v>468</v>
      </c>
      <c r="E93" s="37">
        <v>45698</v>
      </c>
      <c r="F93" s="38">
        <v>0.60416666666666663</v>
      </c>
      <c r="G93" s="686" t="s">
        <v>469</v>
      </c>
      <c r="H93" s="686" t="s">
        <v>470</v>
      </c>
      <c r="I93" s="686" t="s">
        <v>450</v>
      </c>
      <c r="J93" s="686" t="s">
        <v>451</v>
      </c>
      <c r="K93" s="31">
        <v>45685</v>
      </c>
    </row>
    <row r="94" spans="1:11" ht="94.5" customHeight="1" x14ac:dyDescent="0.25">
      <c r="A94" s="686">
        <v>90</v>
      </c>
      <c r="B94" s="27" t="s">
        <v>471</v>
      </c>
      <c r="C94" s="26" t="s">
        <v>472</v>
      </c>
      <c r="D94" s="687" t="s">
        <v>473</v>
      </c>
      <c r="E94" s="31">
        <v>45700</v>
      </c>
      <c r="F94" s="687" t="s">
        <v>261</v>
      </c>
      <c r="G94" s="687" t="s">
        <v>262</v>
      </c>
      <c r="H94" s="687" t="s">
        <v>474</v>
      </c>
      <c r="I94" s="687" t="s">
        <v>163</v>
      </c>
      <c r="J94" s="33" t="s">
        <v>264</v>
      </c>
      <c r="K94" s="31">
        <v>45685</v>
      </c>
    </row>
    <row r="95" spans="1:11" ht="94.5" customHeight="1" x14ac:dyDescent="0.25">
      <c r="A95" s="686">
        <v>91</v>
      </c>
      <c r="B95" s="27" t="s">
        <v>475</v>
      </c>
      <c r="C95" s="26" t="s">
        <v>476</v>
      </c>
      <c r="D95" s="687" t="s">
        <v>477</v>
      </c>
      <c r="E95" s="31">
        <v>45700</v>
      </c>
      <c r="F95" s="28">
        <v>0.47916666666666669</v>
      </c>
      <c r="G95" s="687" t="s">
        <v>262</v>
      </c>
      <c r="H95" s="687" t="s">
        <v>474</v>
      </c>
      <c r="I95" s="687" t="s">
        <v>163</v>
      </c>
      <c r="J95" s="33" t="s">
        <v>264</v>
      </c>
      <c r="K95" s="31">
        <v>45685</v>
      </c>
    </row>
    <row r="96" spans="1:11" ht="94.5" customHeight="1" x14ac:dyDescent="0.25">
      <c r="A96" s="686">
        <v>92</v>
      </c>
      <c r="B96" s="27" t="s">
        <v>254</v>
      </c>
      <c r="C96" s="26" t="s">
        <v>255</v>
      </c>
      <c r="D96" s="687" t="s">
        <v>256</v>
      </c>
      <c r="E96" s="31">
        <v>45700</v>
      </c>
      <c r="F96" s="28">
        <v>0.5</v>
      </c>
      <c r="G96" s="75" t="s">
        <v>257</v>
      </c>
      <c r="H96" s="687" t="s">
        <v>258</v>
      </c>
      <c r="I96" s="76" t="s">
        <v>30</v>
      </c>
      <c r="J96" s="687" t="s">
        <v>111</v>
      </c>
      <c r="K96" s="31">
        <v>45685</v>
      </c>
    </row>
    <row r="97" spans="1:11" ht="94.5" customHeight="1" x14ac:dyDescent="0.25">
      <c r="A97" s="686">
        <v>93</v>
      </c>
      <c r="B97" s="27" t="s">
        <v>478</v>
      </c>
      <c r="C97" s="26" t="s">
        <v>479</v>
      </c>
      <c r="D97" s="687" t="s">
        <v>480</v>
      </c>
      <c r="E97" s="31">
        <v>45707</v>
      </c>
      <c r="F97" s="687" t="s">
        <v>261</v>
      </c>
      <c r="G97" s="687" t="s">
        <v>262</v>
      </c>
      <c r="H97" s="687" t="s">
        <v>481</v>
      </c>
      <c r="I97" s="687" t="s">
        <v>163</v>
      </c>
      <c r="J97" s="33" t="s">
        <v>264</v>
      </c>
      <c r="K97" s="31">
        <v>45685</v>
      </c>
    </row>
    <row r="98" spans="1:11" ht="94.5" customHeight="1" x14ac:dyDescent="0.25">
      <c r="A98" s="686">
        <v>94</v>
      </c>
      <c r="B98" s="27" t="s">
        <v>482</v>
      </c>
      <c r="C98" s="26" t="s">
        <v>483</v>
      </c>
      <c r="D98" s="687" t="s">
        <v>484</v>
      </c>
      <c r="E98" s="31">
        <v>45701</v>
      </c>
      <c r="F98" s="28">
        <v>0.58333333333333337</v>
      </c>
      <c r="G98" s="29" t="s">
        <v>485</v>
      </c>
      <c r="H98" s="687" t="s">
        <v>486</v>
      </c>
      <c r="I98" s="30" t="s">
        <v>30</v>
      </c>
      <c r="J98" s="687" t="s">
        <v>487</v>
      </c>
      <c r="K98" s="31">
        <v>45686</v>
      </c>
    </row>
    <row r="99" spans="1:11" ht="94.5" customHeight="1" x14ac:dyDescent="0.25">
      <c r="A99" s="686">
        <v>95</v>
      </c>
      <c r="B99" s="41" t="s">
        <v>75</v>
      </c>
      <c r="C99" s="41" t="s">
        <v>76</v>
      </c>
      <c r="D99" s="33" t="s">
        <v>77</v>
      </c>
      <c r="E99" s="42">
        <v>45702</v>
      </c>
      <c r="F99" s="35" t="s">
        <v>78</v>
      </c>
      <c r="G99" s="33" t="s">
        <v>79</v>
      </c>
      <c r="H99" s="33" t="s">
        <v>488</v>
      </c>
      <c r="I99" s="686" t="s">
        <v>81</v>
      </c>
      <c r="J99" s="33" t="s">
        <v>82</v>
      </c>
      <c r="K99" s="31">
        <v>45686</v>
      </c>
    </row>
    <row r="100" spans="1:11" ht="94.5" customHeight="1" x14ac:dyDescent="0.25">
      <c r="A100" s="686">
        <v>96</v>
      </c>
      <c r="B100" s="27" t="s">
        <v>489</v>
      </c>
      <c r="C100" s="34" t="s">
        <v>490</v>
      </c>
      <c r="D100" s="686" t="s">
        <v>56</v>
      </c>
      <c r="E100" s="31">
        <v>45332</v>
      </c>
      <c r="F100" s="35">
        <v>0.76736111111111005</v>
      </c>
      <c r="G100" s="687" t="s">
        <v>491</v>
      </c>
      <c r="H100" s="33" t="s">
        <v>492</v>
      </c>
      <c r="I100" s="686" t="s">
        <v>59</v>
      </c>
      <c r="J100" s="687" t="s">
        <v>60</v>
      </c>
      <c r="K100" s="31">
        <v>45686</v>
      </c>
    </row>
    <row r="101" spans="1:11" ht="94.5" customHeight="1" x14ac:dyDescent="0.25">
      <c r="A101" s="686">
        <v>97</v>
      </c>
      <c r="B101" s="27" t="s">
        <v>493</v>
      </c>
      <c r="C101" s="34" t="s">
        <v>55</v>
      </c>
      <c r="D101" s="686" t="s">
        <v>56</v>
      </c>
      <c r="E101" s="31">
        <v>45332</v>
      </c>
      <c r="F101" s="35">
        <v>0.85069444444444198</v>
      </c>
      <c r="G101" s="687" t="s">
        <v>494</v>
      </c>
      <c r="H101" s="33" t="s">
        <v>492</v>
      </c>
      <c r="I101" s="686" t="s">
        <v>59</v>
      </c>
      <c r="J101" s="687" t="s">
        <v>60</v>
      </c>
      <c r="K101" s="31">
        <v>45686</v>
      </c>
    </row>
    <row r="102" spans="1:11" ht="94.5" customHeight="1" x14ac:dyDescent="0.25">
      <c r="A102" s="686">
        <v>98</v>
      </c>
      <c r="B102" s="27" t="s">
        <v>495</v>
      </c>
      <c r="C102" s="34" t="s">
        <v>496</v>
      </c>
      <c r="D102" s="686" t="s">
        <v>56</v>
      </c>
      <c r="E102" s="31">
        <v>45332</v>
      </c>
      <c r="F102" s="35">
        <v>0.93402777777777402</v>
      </c>
      <c r="G102" s="687" t="s">
        <v>497</v>
      </c>
      <c r="H102" s="33" t="s">
        <v>498</v>
      </c>
      <c r="I102" s="686" t="s">
        <v>59</v>
      </c>
      <c r="J102" s="687" t="s">
        <v>60</v>
      </c>
      <c r="K102" s="31">
        <v>45686</v>
      </c>
    </row>
    <row r="103" spans="1:11" ht="94.5" customHeight="1" x14ac:dyDescent="0.25">
      <c r="A103" s="686">
        <v>99</v>
      </c>
      <c r="B103" s="27" t="s">
        <v>499</v>
      </c>
      <c r="C103" s="34" t="s">
        <v>500</v>
      </c>
      <c r="D103" s="686" t="s">
        <v>56</v>
      </c>
      <c r="E103" s="31">
        <v>45332</v>
      </c>
      <c r="F103" s="35">
        <v>1.0173611111111101</v>
      </c>
      <c r="G103" s="687" t="s">
        <v>501</v>
      </c>
      <c r="H103" s="33" t="s">
        <v>498</v>
      </c>
      <c r="I103" s="686" t="s">
        <v>59</v>
      </c>
      <c r="J103" s="687" t="s">
        <v>60</v>
      </c>
      <c r="K103" s="31">
        <v>45686</v>
      </c>
    </row>
    <row r="104" spans="1:11" ht="94.5" customHeight="1" x14ac:dyDescent="0.25">
      <c r="A104" s="686">
        <v>100</v>
      </c>
      <c r="B104" s="32" t="s">
        <v>502</v>
      </c>
      <c r="C104" s="50" t="s">
        <v>503</v>
      </c>
      <c r="D104" s="687" t="s">
        <v>504</v>
      </c>
      <c r="E104" s="31" t="s">
        <v>505</v>
      </c>
      <c r="F104" s="26" t="s">
        <v>115</v>
      </c>
      <c r="G104" s="687" t="s">
        <v>187</v>
      </c>
      <c r="H104" s="687" t="s">
        <v>506</v>
      </c>
      <c r="I104" s="687" t="s">
        <v>189</v>
      </c>
      <c r="J104" s="26" t="s">
        <v>507</v>
      </c>
      <c r="K104" s="31">
        <v>45686</v>
      </c>
    </row>
    <row r="105" spans="1:11" ht="94.5" customHeight="1" x14ac:dyDescent="0.25">
      <c r="A105" s="686">
        <v>101</v>
      </c>
      <c r="B105" s="686" t="s">
        <v>508</v>
      </c>
      <c r="C105" s="686" t="s">
        <v>509</v>
      </c>
      <c r="D105" s="33" t="s">
        <v>510</v>
      </c>
      <c r="E105" s="37">
        <v>45713</v>
      </c>
      <c r="F105" s="34" t="s">
        <v>70</v>
      </c>
      <c r="G105" s="686" t="s">
        <v>238</v>
      </c>
      <c r="H105" s="686" t="s">
        <v>511</v>
      </c>
      <c r="I105" s="686" t="s">
        <v>512</v>
      </c>
      <c r="J105" s="686" t="s">
        <v>241</v>
      </c>
      <c r="K105" s="31">
        <v>45686</v>
      </c>
    </row>
    <row r="106" spans="1:11" ht="94.5" customHeight="1" x14ac:dyDescent="0.25">
      <c r="A106" s="686">
        <v>102</v>
      </c>
      <c r="B106" s="686" t="s">
        <v>513</v>
      </c>
      <c r="C106" s="686">
        <v>80640007439</v>
      </c>
      <c r="D106" s="686" t="s">
        <v>514</v>
      </c>
      <c r="E106" s="37">
        <v>45712</v>
      </c>
      <c r="F106" s="686" t="s">
        <v>261</v>
      </c>
      <c r="G106" s="686" t="s">
        <v>515</v>
      </c>
      <c r="H106" s="686" t="s">
        <v>516</v>
      </c>
      <c r="I106" s="686" t="s">
        <v>517</v>
      </c>
      <c r="J106" s="686" t="s">
        <v>518</v>
      </c>
      <c r="K106" s="31">
        <v>45686</v>
      </c>
    </row>
    <row r="107" spans="1:11" ht="94.5" customHeight="1" x14ac:dyDescent="0.25">
      <c r="A107" s="686">
        <v>103</v>
      </c>
      <c r="B107" s="27" t="s">
        <v>519</v>
      </c>
      <c r="C107" s="26" t="s">
        <v>520</v>
      </c>
      <c r="D107" s="687" t="s">
        <v>521</v>
      </c>
      <c r="E107" s="31">
        <v>45701</v>
      </c>
      <c r="F107" s="28">
        <v>0.58333333333333337</v>
      </c>
      <c r="G107" s="29" t="s">
        <v>522</v>
      </c>
      <c r="H107" s="687" t="s">
        <v>486</v>
      </c>
      <c r="I107" s="30" t="s">
        <v>30</v>
      </c>
      <c r="J107" s="687" t="s">
        <v>487</v>
      </c>
      <c r="K107" s="31">
        <v>45686</v>
      </c>
    </row>
    <row r="108" spans="1:11" ht="94.5" customHeight="1" x14ac:dyDescent="0.25">
      <c r="A108" s="686">
        <v>104</v>
      </c>
      <c r="B108" s="686" t="s">
        <v>523</v>
      </c>
      <c r="C108" s="70">
        <v>580606402155</v>
      </c>
      <c r="D108" s="686" t="s">
        <v>524</v>
      </c>
      <c r="E108" s="31">
        <v>45699</v>
      </c>
      <c r="F108" s="28" t="s">
        <v>320</v>
      </c>
      <c r="G108" s="30" t="s">
        <v>525</v>
      </c>
      <c r="H108" s="687" t="s">
        <v>322</v>
      </c>
      <c r="I108" s="30" t="s">
        <v>323</v>
      </c>
      <c r="J108" s="687">
        <v>87767302787</v>
      </c>
      <c r="K108" s="31">
        <v>45686</v>
      </c>
    </row>
    <row r="109" spans="1:11" ht="94.5" customHeight="1" x14ac:dyDescent="0.25">
      <c r="A109" s="686">
        <v>105</v>
      </c>
      <c r="B109" s="686" t="s">
        <v>526</v>
      </c>
      <c r="C109" s="70">
        <v>170140024122</v>
      </c>
      <c r="D109" s="686" t="s">
        <v>527</v>
      </c>
      <c r="E109" s="31">
        <v>45699</v>
      </c>
      <c r="F109" s="686" t="s">
        <v>261</v>
      </c>
      <c r="G109" s="30" t="s">
        <v>525</v>
      </c>
      <c r="H109" s="687" t="s">
        <v>322</v>
      </c>
      <c r="I109" s="30" t="s">
        <v>323</v>
      </c>
      <c r="J109" s="687">
        <v>87767302787</v>
      </c>
      <c r="K109" s="31">
        <v>45686</v>
      </c>
    </row>
    <row r="110" spans="1:11" ht="94.5" customHeight="1" x14ac:dyDescent="0.25">
      <c r="A110" s="686">
        <v>106</v>
      </c>
      <c r="B110" s="686" t="s">
        <v>528</v>
      </c>
      <c r="C110" s="70">
        <v>211040032132</v>
      </c>
      <c r="D110" s="686" t="s">
        <v>529</v>
      </c>
      <c r="E110" s="31">
        <v>45699</v>
      </c>
      <c r="F110" s="686" t="s">
        <v>160</v>
      </c>
      <c r="G110" s="30" t="s">
        <v>525</v>
      </c>
      <c r="H110" s="687" t="s">
        <v>322</v>
      </c>
      <c r="I110" s="30" t="s">
        <v>323</v>
      </c>
      <c r="J110" s="687">
        <v>87767302787</v>
      </c>
      <c r="K110" s="31">
        <v>45686</v>
      </c>
    </row>
    <row r="111" spans="1:11" ht="94.5" customHeight="1" x14ac:dyDescent="0.25">
      <c r="A111" s="686">
        <v>107</v>
      </c>
      <c r="B111" s="686" t="s">
        <v>530</v>
      </c>
      <c r="C111" s="70">
        <v>50940001485</v>
      </c>
      <c r="D111" s="686" t="s">
        <v>531</v>
      </c>
      <c r="E111" s="31">
        <v>45699</v>
      </c>
      <c r="F111" s="686" t="s">
        <v>196</v>
      </c>
      <c r="G111" s="30" t="s">
        <v>525</v>
      </c>
      <c r="H111" s="687" t="s">
        <v>322</v>
      </c>
      <c r="I111" s="30" t="s">
        <v>323</v>
      </c>
      <c r="J111" s="687">
        <v>87767302787</v>
      </c>
      <c r="K111" s="31">
        <v>45686</v>
      </c>
    </row>
    <row r="112" spans="1:11" ht="94.5" customHeight="1" x14ac:dyDescent="0.25">
      <c r="A112" s="686">
        <v>108</v>
      </c>
      <c r="B112" s="686" t="s">
        <v>532</v>
      </c>
      <c r="C112" s="70">
        <v>50540015222</v>
      </c>
      <c r="D112" s="686" t="s">
        <v>533</v>
      </c>
      <c r="E112" s="31">
        <v>45699</v>
      </c>
      <c r="F112" s="686" t="s">
        <v>534</v>
      </c>
      <c r="G112" s="30" t="s">
        <v>525</v>
      </c>
      <c r="H112" s="687" t="s">
        <v>322</v>
      </c>
      <c r="I112" s="30" t="s">
        <v>323</v>
      </c>
      <c r="J112" s="687">
        <v>87767302787</v>
      </c>
      <c r="K112" s="31">
        <v>45686</v>
      </c>
    </row>
    <row r="113" spans="1:11" ht="94.5" customHeight="1" x14ac:dyDescent="0.25">
      <c r="A113" s="686">
        <v>109</v>
      </c>
      <c r="B113" s="686" t="s">
        <v>535</v>
      </c>
      <c r="C113" s="70">
        <v>161040002149</v>
      </c>
      <c r="D113" s="686" t="s">
        <v>536</v>
      </c>
      <c r="E113" s="31">
        <v>45699</v>
      </c>
      <c r="F113" s="686" t="s">
        <v>537</v>
      </c>
      <c r="G113" s="30" t="s">
        <v>525</v>
      </c>
      <c r="H113" s="687" t="s">
        <v>322</v>
      </c>
      <c r="I113" s="30" t="s">
        <v>323</v>
      </c>
      <c r="J113" s="687">
        <v>87767302787</v>
      </c>
      <c r="K113" s="31">
        <v>45686</v>
      </c>
    </row>
    <row r="114" spans="1:11" ht="94.5" customHeight="1" x14ac:dyDescent="0.25">
      <c r="A114" s="686">
        <v>110</v>
      </c>
      <c r="B114" s="687" t="s">
        <v>538</v>
      </c>
      <c r="C114" s="70">
        <v>991040000908</v>
      </c>
      <c r="D114" s="686" t="s">
        <v>539</v>
      </c>
      <c r="E114" s="37">
        <v>45715</v>
      </c>
      <c r="F114" s="38">
        <v>0.52083333333333337</v>
      </c>
      <c r="G114" s="686" t="s">
        <v>540</v>
      </c>
      <c r="H114" s="686" t="s">
        <v>415</v>
      </c>
      <c r="I114" s="686" t="s">
        <v>157</v>
      </c>
      <c r="J114" s="686" t="s">
        <v>541</v>
      </c>
      <c r="K114" s="37">
        <v>45692</v>
      </c>
    </row>
    <row r="115" spans="1:11" ht="94.5" customHeight="1" x14ac:dyDescent="0.25">
      <c r="A115" s="686">
        <v>111</v>
      </c>
      <c r="B115" s="95" t="s">
        <v>542</v>
      </c>
      <c r="C115" s="72">
        <f>C114</f>
        <v>991040000908</v>
      </c>
      <c r="D115" s="23" t="s">
        <v>543</v>
      </c>
      <c r="E115" s="34">
        <f>E114</f>
        <v>45715</v>
      </c>
      <c r="F115" s="686" t="s">
        <v>544</v>
      </c>
      <c r="G115" s="34" t="s">
        <v>78</v>
      </c>
      <c r="H115" s="687" t="s">
        <v>545</v>
      </c>
      <c r="I115" s="686" t="s">
        <v>546</v>
      </c>
      <c r="J115" s="34" t="s">
        <v>547</v>
      </c>
      <c r="K115" s="37">
        <v>45692</v>
      </c>
    </row>
    <row r="116" spans="1:11" ht="94.5" customHeight="1" x14ac:dyDescent="0.25">
      <c r="A116" s="686">
        <v>112</v>
      </c>
      <c r="B116" s="686" t="s">
        <v>548</v>
      </c>
      <c r="C116" s="686">
        <v>60440008941</v>
      </c>
      <c r="D116" s="33" t="s">
        <v>549</v>
      </c>
      <c r="E116" s="37">
        <v>45708</v>
      </c>
      <c r="F116" s="34" t="s">
        <v>70</v>
      </c>
      <c r="G116" s="686" t="s">
        <v>238</v>
      </c>
      <c r="H116" s="686" t="s">
        <v>239</v>
      </c>
      <c r="I116" s="686" t="s">
        <v>240</v>
      </c>
      <c r="J116" s="686" t="s">
        <v>241</v>
      </c>
      <c r="K116" s="37">
        <v>45693</v>
      </c>
    </row>
    <row r="117" spans="1:11" ht="94.5" customHeight="1" x14ac:dyDescent="0.25">
      <c r="A117" s="686">
        <v>113</v>
      </c>
      <c r="B117" s="41" t="s">
        <v>550</v>
      </c>
      <c r="C117" s="41" t="s">
        <v>551</v>
      </c>
      <c r="D117" s="33" t="s">
        <v>552</v>
      </c>
      <c r="E117" s="31">
        <v>45703</v>
      </c>
      <c r="F117" s="35" t="s">
        <v>534</v>
      </c>
      <c r="G117" s="33" t="s">
        <v>553</v>
      </c>
      <c r="H117" s="686" t="s">
        <v>554</v>
      </c>
      <c r="I117" s="686" t="s">
        <v>555</v>
      </c>
      <c r="J117" s="33" t="s">
        <v>556</v>
      </c>
      <c r="K117" s="37">
        <v>45693</v>
      </c>
    </row>
    <row r="118" spans="1:11" ht="94.5" customHeight="1" x14ac:dyDescent="0.25">
      <c r="A118" s="686">
        <v>114</v>
      </c>
      <c r="B118" s="686" t="s">
        <v>557</v>
      </c>
      <c r="C118" s="3">
        <v>120640008269</v>
      </c>
      <c r="D118" s="686" t="s">
        <v>558</v>
      </c>
      <c r="E118" s="37">
        <v>45702</v>
      </c>
      <c r="F118" s="34" t="s">
        <v>559</v>
      </c>
      <c r="G118" s="686" t="s">
        <v>560</v>
      </c>
      <c r="H118" s="686" t="s">
        <v>561</v>
      </c>
      <c r="I118" s="41" t="s">
        <v>562</v>
      </c>
      <c r="J118" s="41" t="s">
        <v>563</v>
      </c>
      <c r="K118" s="37">
        <v>45693</v>
      </c>
    </row>
    <row r="119" spans="1:11" ht="94.5" customHeight="1" x14ac:dyDescent="0.25">
      <c r="A119" s="686">
        <v>115</v>
      </c>
      <c r="B119" s="686" t="s">
        <v>564</v>
      </c>
      <c r="C119" s="34" t="s">
        <v>565</v>
      </c>
      <c r="D119" s="686" t="s">
        <v>566</v>
      </c>
      <c r="E119" s="37">
        <v>45702</v>
      </c>
      <c r="F119" s="34" t="s">
        <v>567</v>
      </c>
      <c r="G119" s="686" t="s">
        <v>560</v>
      </c>
      <c r="H119" s="686" t="s">
        <v>561</v>
      </c>
      <c r="I119" s="41" t="s">
        <v>562</v>
      </c>
      <c r="J119" s="41" t="s">
        <v>563</v>
      </c>
      <c r="K119" s="37">
        <v>45693</v>
      </c>
    </row>
    <row r="120" spans="1:11" ht="94.5" customHeight="1" x14ac:dyDescent="0.25">
      <c r="A120" s="686">
        <v>116</v>
      </c>
      <c r="B120" s="686" t="s">
        <v>568</v>
      </c>
      <c r="C120" s="36">
        <v>140640018428</v>
      </c>
      <c r="D120" s="686" t="s">
        <v>569</v>
      </c>
      <c r="E120" s="37">
        <v>45702</v>
      </c>
      <c r="F120" s="34" t="s">
        <v>570</v>
      </c>
      <c r="G120" s="686" t="s">
        <v>560</v>
      </c>
      <c r="H120" s="686" t="s">
        <v>561</v>
      </c>
      <c r="I120" s="41" t="s">
        <v>562</v>
      </c>
      <c r="J120" s="41" t="s">
        <v>563</v>
      </c>
      <c r="K120" s="37">
        <v>45693</v>
      </c>
    </row>
    <row r="121" spans="1:11" ht="94.5" customHeight="1" x14ac:dyDescent="0.25">
      <c r="A121" s="686">
        <v>117</v>
      </c>
      <c r="B121" s="96" t="s">
        <v>571</v>
      </c>
      <c r="C121" s="97" t="s">
        <v>572</v>
      </c>
      <c r="D121" s="43" t="s">
        <v>573</v>
      </c>
      <c r="E121" s="44" t="s">
        <v>574</v>
      </c>
      <c r="F121" s="43" t="s">
        <v>575</v>
      </c>
      <c r="G121" s="43" t="str">
        <f>G120</f>
        <v>индекс 050066, Алматы қ., Жетісу ауданы, Құлагер шағын ауданы, 28үй, 25 пәт.</v>
      </c>
      <c r="H121" s="43" t="s">
        <v>576</v>
      </c>
      <c r="I121" s="43" t="s">
        <v>30</v>
      </c>
      <c r="J121" s="43" t="s">
        <v>577</v>
      </c>
      <c r="K121" s="37">
        <v>45693</v>
      </c>
    </row>
    <row r="122" spans="1:11" ht="94.5" customHeight="1" x14ac:dyDescent="0.25">
      <c r="A122" s="686">
        <v>118</v>
      </c>
      <c r="B122" s="27" t="s">
        <v>578</v>
      </c>
      <c r="C122" s="64">
        <v>200140028262</v>
      </c>
      <c r="D122" s="687" t="s">
        <v>579</v>
      </c>
      <c r="E122" s="31">
        <v>45707</v>
      </c>
      <c r="F122" s="28">
        <v>0.625</v>
      </c>
      <c r="G122" s="29" t="s">
        <v>580</v>
      </c>
      <c r="H122" s="687" t="s">
        <v>581</v>
      </c>
      <c r="I122" s="30" t="s">
        <v>30</v>
      </c>
      <c r="J122" s="2" t="s">
        <v>582</v>
      </c>
      <c r="K122" s="37">
        <v>45693</v>
      </c>
    </row>
    <row r="123" spans="1:11" ht="94.5" customHeight="1" x14ac:dyDescent="0.25">
      <c r="A123" s="686">
        <v>119</v>
      </c>
      <c r="B123" s="27" t="s">
        <v>583</v>
      </c>
      <c r="C123" s="26" t="s">
        <v>584</v>
      </c>
      <c r="D123" s="687" t="s">
        <v>585</v>
      </c>
      <c r="E123" s="31">
        <v>45699</v>
      </c>
      <c r="F123" s="28" t="s">
        <v>320</v>
      </c>
      <c r="G123" s="687" t="s">
        <v>586</v>
      </c>
      <c r="H123" s="687" t="s">
        <v>587</v>
      </c>
      <c r="I123" s="30" t="s">
        <v>588</v>
      </c>
      <c r="J123" s="2" t="s">
        <v>31</v>
      </c>
      <c r="K123" s="37">
        <v>45693</v>
      </c>
    </row>
    <row r="124" spans="1:11" ht="94.5" customHeight="1" x14ac:dyDescent="0.25">
      <c r="A124" s="686">
        <v>120</v>
      </c>
      <c r="B124" s="32" t="s">
        <v>589</v>
      </c>
      <c r="C124" s="33" t="s">
        <v>590</v>
      </c>
      <c r="D124" s="686" t="s">
        <v>591</v>
      </c>
      <c r="E124" s="31">
        <v>45706</v>
      </c>
      <c r="F124" s="28">
        <v>0.5</v>
      </c>
      <c r="G124" s="686" t="s">
        <v>51</v>
      </c>
      <c r="H124" s="686" t="s">
        <v>592</v>
      </c>
      <c r="I124" s="686" t="s">
        <v>30</v>
      </c>
      <c r="J124" s="687" t="s">
        <v>53</v>
      </c>
      <c r="K124" s="37">
        <v>45693</v>
      </c>
    </row>
    <row r="125" spans="1:11" ht="94.5" customHeight="1" x14ac:dyDescent="0.25">
      <c r="A125" s="686">
        <v>121</v>
      </c>
      <c r="B125" s="27" t="s">
        <v>593</v>
      </c>
      <c r="C125" s="67" t="str">
        <f>C124</f>
        <v>160240012606.</v>
      </c>
      <c r="D125" s="687" t="s">
        <v>594</v>
      </c>
      <c r="E125" s="31">
        <f>E124</f>
        <v>45706</v>
      </c>
      <c r="F125" s="687" t="s">
        <v>320</v>
      </c>
      <c r="G125" s="687" t="s">
        <v>161</v>
      </c>
      <c r="H125" s="687" t="s">
        <v>595</v>
      </c>
      <c r="I125" s="687" t="s">
        <v>163</v>
      </c>
      <c r="J125" s="687" t="s">
        <v>596</v>
      </c>
      <c r="K125" s="37">
        <v>45693</v>
      </c>
    </row>
    <row r="126" spans="1:11" ht="94.5" customHeight="1" x14ac:dyDescent="0.25">
      <c r="A126" s="686">
        <v>122</v>
      </c>
      <c r="B126" s="26" t="s">
        <v>597</v>
      </c>
      <c r="C126" s="26" t="s">
        <v>598</v>
      </c>
      <c r="D126" s="687" t="s">
        <v>599</v>
      </c>
      <c r="E126" s="31">
        <v>45707</v>
      </c>
      <c r="F126" s="687" t="s">
        <v>78</v>
      </c>
      <c r="G126" s="687" t="s">
        <v>308</v>
      </c>
      <c r="H126" s="687" t="s">
        <v>600</v>
      </c>
      <c r="I126" s="687" t="s">
        <v>310</v>
      </c>
      <c r="J126" s="687" t="s">
        <v>340</v>
      </c>
      <c r="K126" s="37">
        <v>45693</v>
      </c>
    </row>
    <row r="127" spans="1:11" ht="94.5" customHeight="1" x14ac:dyDescent="0.25">
      <c r="A127" s="686">
        <v>123</v>
      </c>
      <c r="B127" s="26" t="s">
        <v>601</v>
      </c>
      <c r="C127" s="98">
        <v>910140000429</v>
      </c>
      <c r="D127" s="687" t="s">
        <v>602</v>
      </c>
      <c r="E127" s="31">
        <v>45708</v>
      </c>
      <c r="F127" s="687" t="s">
        <v>196</v>
      </c>
      <c r="G127" s="687" t="s">
        <v>603</v>
      </c>
      <c r="H127" s="687" t="s">
        <v>604</v>
      </c>
      <c r="I127" s="687" t="s">
        <v>30</v>
      </c>
      <c r="J127" s="687" t="s">
        <v>605</v>
      </c>
      <c r="K127" s="37">
        <v>45693</v>
      </c>
    </row>
    <row r="128" spans="1:11" ht="94.5" customHeight="1" x14ac:dyDescent="0.25">
      <c r="A128" s="686">
        <v>124</v>
      </c>
      <c r="B128" s="27" t="s">
        <v>606</v>
      </c>
      <c r="C128" s="26" t="s">
        <v>607</v>
      </c>
      <c r="D128" s="687" t="s">
        <v>608</v>
      </c>
      <c r="E128" s="31">
        <v>45706</v>
      </c>
      <c r="F128" s="28" t="s">
        <v>320</v>
      </c>
      <c r="G128" s="29" t="s">
        <v>609</v>
      </c>
      <c r="H128" s="687" t="s">
        <v>610</v>
      </c>
      <c r="I128" s="30" t="s">
        <v>30</v>
      </c>
      <c r="J128" s="2" t="s">
        <v>611</v>
      </c>
      <c r="K128" s="37">
        <v>45693</v>
      </c>
    </row>
    <row r="129" spans="1:11" ht="94.5" customHeight="1" x14ac:dyDescent="0.25">
      <c r="A129" s="686">
        <v>125</v>
      </c>
      <c r="B129" s="32" t="s">
        <v>612</v>
      </c>
      <c r="C129" s="50" t="s">
        <v>613</v>
      </c>
      <c r="D129" s="687" t="s">
        <v>614</v>
      </c>
      <c r="E129" s="31">
        <v>45715</v>
      </c>
      <c r="F129" s="26" t="s">
        <v>78</v>
      </c>
      <c r="G129" s="687" t="s">
        <v>187</v>
      </c>
      <c r="H129" s="687" t="s">
        <v>419</v>
      </c>
      <c r="I129" s="687" t="s">
        <v>420</v>
      </c>
      <c r="J129" s="26" t="s">
        <v>421</v>
      </c>
      <c r="K129" s="37">
        <v>45693</v>
      </c>
    </row>
    <row r="130" spans="1:11" ht="94.5" customHeight="1" x14ac:dyDescent="0.25">
      <c r="A130" s="686">
        <v>126</v>
      </c>
      <c r="B130" s="99" t="s">
        <v>615</v>
      </c>
      <c r="C130" s="100" t="s">
        <v>616</v>
      </c>
      <c r="D130" s="99" t="s">
        <v>617</v>
      </c>
      <c r="E130" s="37">
        <f>E129</f>
        <v>45715</v>
      </c>
      <c r="F130" s="34" t="s">
        <v>295</v>
      </c>
      <c r="G130" s="686" t="s">
        <v>618</v>
      </c>
      <c r="H130" s="686" t="s">
        <v>619</v>
      </c>
      <c r="I130" s="686" t="s">
        <v>73</v>
      </c>
      <c r="J130" s="686" t="s">
        <v>620</v>
      </c>
      <c r="K130" s="37">
        <v>45693</v>
      </c>
    </row>
    <row r="131" spans="1:11" ht="94.5" customHeight="1" x14ac:dyDescent="0.25">
      <c r="A131" s="686">
        <v>127</v>
      </c>
      <c r="B131" s="51" t="s">
        <v>621</v>
      </c>
      <c r="C131" s="52">
        <v>930940000749</v>
      </c>
      <c r="D131" s="53" t="s">
        <v>622</v>
      </c>
      <c r="E131" s="34" t="s">
        <v>623</v>
      </c>
      <c r="F131" s="28" t="s">
        <v>78</v>
      </c>
      <c r="G131" s="54" t="s">
        <v>128</v>
      </c>
      <c r="H131" s="55" t="s">
        <v>624</v>
      </c>
      <c r="I131" s="34" t="s">
        <v>130</v>
      </c>
      <c r="J131" s="56" t="s">
        <v>131</v>
      </c>
      <c r="K131" s="31">
        <v>45693</v>
      </c>
    </row>
    <row r="132" spans="1:11" ht="94.5" customHeight="1" x14ac:dyDescent="0.25">
      <c r="A132" s="686">
        <v>128</v>
      </c>
      <c r="B132" s="51" t="s">
        <v>125</v>
      </c>
      <c r="C132" s="52">
        <v>950140000268</v>
      </c>
      <c r="D132" s="53" t="s">
        <v>126</v>
      </c>
      <c r="E132" s="34" t="s">
        <v>625</v>
      </c>
      <c r="F132" s="28" t="s">
        <v>78</v>
      </c>
      <c r="G132" s="54" t="s">
        <v>128</v>
      </c>
      <c r="H132" s="55" t="s">
        <v>626</v>
      </c>
      <c r="I132" s="34" t="s">
        <v>130</v>
      </c>
      <c r="J132" s="56" t="s">
        <v>131</v>
      </c>
      <c r="K132" s="31">
        <v>45693</v>
      </c>
    </row>
    <row r="133" spans="1:11" ht="94.5" customHeight="1" x14ac:dyDescent="0.25">
      <c r="A133" s="686">
        <v>129</v>
      </c>
      <c r="B133" s="27" t="s">
        <v>627</v>
      </c>
      <c r="C133" s="67">
        <v>130640013039</v>
      </c>
      <c r="D133" s="687" t="s">
        <v>628</v>
      </c>
      <c r="E133" s="31">
        <v>45713</v>
      </c>
      <c r="F133" s="28">
        <v>0.45833333333333331</v>
      </c>
      <c r="G133" s="687" t="s">
        <v>262</v>
      </c>
      <c r="H133" s="687" t="s">
        <v>629</v>
      </c>
      <c r="I133" s="687" t="s">
        <v>163</v>
      </c>
      <c r="J133" s="687" t="s">
        <v>630</v>
      </c>
      <c r="K133" s="31">
        <v>45693</v>
      </c>
    </row>
    <row r="134" spans="1:11" ht="94.5" customHeight="1" x14ac:dyDescent="0.25">
      <c r="A134" s="686">
        <v>130</v>
      </c>
      <c r="B134" s="26" t="s">
        <v>631</v>
      </c>
      <c r="C134" s="686" t="s">
        <v>632</v>
      </c>
      <c r="D134" s="687" t="s">
        <v>633</v>
      </c>
      <c r="E134" s="101">
        <v>45705</v>
      </c>
      <c r="F134" s="33">
        <v>1200</v>
      </c>
      <c r="G134" s="33" t="s">
        <v>634</v>
      </c>
      <c r="H134" s="33" t="s">
        <v>635</v>
      </c>
      <c r="I134" s="33" t="s">
        <v>636</v>
      </c>
      <c r="J134" s="33" t="s">
        <v>637</v>
      </c>
      <c r="K134" s="31">
        <v>45693</v>
      </c>
    </row>
    <row r="135" spans="1:11" ht="94.5" customHeight="1" x14ac:dyDescent="0.25">
      <c r="A135" s="686">
        <v>131</v>
      </c>
      <c r="B135" s="26" t="s">
        <v>638</v>
      </c>
      <c r="C135" s="686" t="s">
        <v>639</v>
      </c>
      <c r="D135" s="687" t="s">
        <v>640</v>
      </c>
      <c r="E135" s="101">
        <v>45712</v>
      </c>
      <c r="F135" s="33" t="s">
        <v>135</v>
      </c>
      <c r="G135" s="33" t="s">
        <v>641</v>
      </c>
      <c r="H135" s="33" t="s">
        <v>642</v>
      </c>
      <c r="I135" s="33" t="s">
        <v>130</v>
      </c>
      <c r="J135" s="33" t="s">
        <v>131</v>
      </c>
      <c r="K135" s="37">
        <v>45695</v>
      </c>
    </row>
    <row r="136" spans="1:11" ht="94.5" customHeight="1" x14ac:dyDescent="0.25">
      <c r="A136" s="686">
        <v>132</v>
      </c>
      <c r="B136" s="26" t="s">
        <v>643</v>
      </c>
      <c r="C136" s="686" t="s">
        <v>644</v>
      </c>
      <c r="D136" s="687" t="s">
        <v>645</v>
      </c>
      <c r="E136" s="101">
        <v>45712</v>
      </c>
      <c r="F136" s="33" t="s">
        <v>646</v>
      </c>
      <c r="G136" s="33" t="s">
        <v>641</v>
      </c>
      <c r="H136" s="33" t="s">
        <v>647</v>
      </c>
      <c r="I136" s="33" t="s">
        <v>130</v>
      </c>
      <c r="J136" s="33" t="s">
        <v>648</v>
      </c>
      <c r="K136" s="37">
        <v>45695</v>
      </c>
    </row>
    <row r="137" spans="1:11" ht="94.5" customHeight="1" x14ac:dyDescent="0.25">
      <c r="A137" s="686">
        <v>133</v>
      </c>
      <c r="B137" s="26" t="s">
        <v>649</v>
      </c>
      <c r="C137" s="686" t="s">
        <v>650</v>
      </c>
      <c r="D137" s="687" t="s">
        <v>651</v>
      </c>
      <c r="E137" s="101">
        <v>45712</v>
      </c>
      <c r="F137" s="33" t="s">
        <v>115</v>
      </c>
      <c r="G137" s="33" t="s">
        <v>641</v>
      </c>
      <c r="H137" s="33" t="s">
        <v>652</v>
      </c>
      <c r="I137" s="33" t="s">
        <v>130</v>
      </c>
      <c r="J137" s="33" t="s">
        <v>648</v>
      </c>
      <c r="K137" s="37">
        <v>45695</v>
      </c>
    </row>
    <row r="138" spans="1:11" ht="94.5" customHeight="1" x14ac:dyDescent="0.25">
      <c r="A138" s="686">
        <v>134</v>
      </c>
      <c r="B138" s="26" t="s">
        <v>653</v>
      </c>
      <c r="C138" s="686">
        <v>70140006916</v>
      </c>
      <c r="D138" s="687" t="s">
        <v>654</v>
      </c>
      <c r="E138" s="101">
        <v>45712</v>
      </c>
      <c r="F138" s="33" t="s">
        <v>78</v>
      </c>
      <c r="G138" s="33" t="s">
        <v>641</v>
      </c>
      <c r="H138" s="33" t="s">
        <v>655</v>
      </c>
      <c r="I138" s="33" t="s">
        <v>130</v>
      </c>
      <c r="J138" s="33" t="s">
        <v>648</v>
      </c>
      <c r="K138" s="37">
        <v>45695</v>
      </c>
    </row>
    <row r="139" spans="1:11" ht="94.5" customHeight="1" x14ac:dyDescent="0.25">
      <c r="A139" s="686">
        <v>135</v>
      </c>
      <c r="B139" s="26" t="s">
        <v>656</v>
      </c>
      <c r="C139" s="686" t="s">
        <v>657</v>
      </c>
      <c r="D139" s="687" t="s">
        <v>658</v>
      </c>
      <c r="E139" s="101">
        <v>45712</v>
      </c>
      <c r="F139" s="33" t="s">
        <v>99</v>
      </c>
      <c r="G139" s="33" t="s">
        <v>641</v>
      </c>
      <c r="H139" s="33" t="s">
        <v>659</v>
      </c>
      <c r="I139" s="33" t="s">
        <v>130</v>
      </c>
      <c r="J139" s="33" t="s">
        <v>648</v>
      </c>
      <c r="K139" s="37">
        <v>45695</v>
      </c>
    </row>
    <row r="140" spans="1:11" ht="94.5" customHeight="1" x14ac:dyDescent="0.25">
      <c r="A140" s="686">
        <v>136</v>
      </c>
      <c r="B140" s="26" t="s">
        <v>660</v>
      </c>
      <c r="C140" s="686" t="s">
        <v>661</v>
      </c>
      <c r="D140" s="687" t="s">
        <v>662</v>
      </c>
      <c r="E140" s="101">
        <v>45713</v>
      </c>
      <c r="F140" s="33" t="s">
        <v>99</v>
      </c>
      <c r="G140" s="33" t="s">
        <v>641</v>
      </c>
      <c r="H140" s="33" t="s">
        <v>663</v>
      </c>
      <c r="I140" s="33" t="s">
        <v>130</v>
      </c>
      <c r="J140" s="33" t="s">
        <v>131</v>
      </c>
      <c r="K140" s="37">
        <v>45695</v>
      </c>
    </row>
    <row r="141" spans="1:11" ht="94.5" customHeight="1" x14ac:dyDescent="0.25">
      <c r="A141" s="686">
        <v>137</v>
      </c>
      <c r="B141" s="102" t="s">
        <v>664</v>
      </c>
      <c r="C141" s="26" t="s">
        <v>665</v>
      </c>
      <c r="D141" s="103" t="s">
        <v>666</v>
      </c>
      <c r="E141" s="37">
        <f>E134</f>
        <v>45705</v>
      </c>
      <c r="F141" s="37">
        <f>F134</f>
        <v>1200</v>
      </c>
      <c r="G141" s="54" t="s">
        <v>641</v>
      </c>
      <c r="H141" s="33" t="s">
        <v>647</v>
      </c>
      <c r="I141" s="34" t="s">
        <v>130</v>
      </c>
      <c r="J141" s="56" t="s">
        <v>648</v>
      </c>
      <c r="K141" s="37">
        <v>45695</v>
      </c>
    </row>
    <row r="142" spans="1:11" ht="94.5" customHeight="1" x14ac:dyDescent="0.25">
      <c r="A142" s="686">
        <v>138</v>
      </c>
      <c r="B142" s="27" t="s">
        <v>667</v>
      </c>
      <c r="C142" s="26" t="s">
        <v>668</v>
      </c>
      <c r="D142" s="687" t="s">
        <v>669</v>
      </c>
      <c r="E142" s="31">
        <v>45706</v>
      </c>
      <c r="F142" s="28">
        <v>0.45833333333333331</v>
      </c>
      <c r="G142" s="687" t="s">
        <v>670</v>
      </c>
      <c r="H142" s="26" t="s">
        <v>671</v>
      </c>
      <c r="I142" s="26" t="s">
        <v>672</v>
      </c>
      <c r="J142" s="41" t="s">
        <v>673</v>
      </c>
      <c r="K142" s="31">
        <v>45698</v>
      </c>
    </row>
    <row r="143" spans="1:11" ht="94.5" customHeight="1" x14ac:dyDescent="0.25">
      <c r="A143" s="686">
        <v>139</v>
      </c>
      <c r="B143" s="27" t="s">
        <v>674</v>
      </c>
      <c r="C143" s="26" t="s">
        <v>675</v>
      </c>
      <c r="D143" s="687" t="s">
        <v>676</v>
      </c>
      <c r="E143" s="31">
        <v>45706</v>
      </c>
      <c r="F143" s="28">
        <v>0.45833333333333331</v>
      </c>
      <c r="G143" s="687" t="s">
        <v>670</v>
      </c>
      <c r="H143" s="26" t="s">
        <v>671</v>
      </c>
      <c r="I143" s="26" t="s">
        <v>672</v>
      </c>
      <c r="J143" s="41" t="s">
        <v>673</v>
      </c>
      <c r="K143" s="31">
        <v>45698</v>
      </c>
    </row>
    <row r="144" spans="1:11" ht="94.5" customHeight="1" x14ac:dyDescent="0.25">
      <c r="A144" s="686">
        <v>140</v>
      </c>
      <c r="B144" s="686" t="s">
        <v>677</v>
      </c>
      <c r="C144" s="34" t="s">
        <v>678</v>
      </c>
      <c r="D144" s="23" t="s">
        <v>679</v>
      </c>
      <c r="E144" s="31">
        <v>45705</v>
      </c>
      <c r="F144" s="687" t="s">
        <v>160</v>
      </c>
      <c r="G144" s="687" t="s">
        <v>680</v>
      </c>
      <c r="H144" s="687" t="s">
        <v>681</v>
      </c>
      <c r="I144" s="687" t="s">
        <v>680</v>
      </c>
      <c r="J144" s="687" t="s">
        <v>682</v>
      </c>
      <c r="K144" s="31">
        <v>45698</v>
      </c>
    </row>
    <row r="145" spans="1:11" ht="94.5" customHeight="1" x14ac:dyDescent="0.25">
      <c r="A145" s="686">
        <v>141</v>
      </c>
      <c r="B145" s="27" t="s">
        <v>683</v>
      </c>
      <c r="C145" s="26" t="s">
        <v>684</v>
      </c>
      <c r="D145" s="687" t="s">
        <v>685</v>
      </c>
      <c r="E145" s="31">
        <v>45709</v>
      </c>
      <c r="F145" s="687" t="s">
        <v>261</v>
      </c>
      <c r="G145" s="687" t="s">
        <v>262</v>
      </c>
      <c r="H145" s="687" t="s">
        <v>474</v>
      </c>
      <c r="I145" s="687" t="s">
        <v>163</v>
      </c>
      <c r="J145" s="33" t="s">
        <v>264</v>
      </c>
      <c r="K145" s="31">
        <v>45698</v>
      </c>
    </row>
    <row r="146" spans="1:11" ht="94.5" customHeight="1" x14ac:dyDescent="0.25">
      <c r="A146" s="686">
        <v>142</v>
      </c>
      <c r="B146" s="27" t="s">
        <v>686</v>
      </c>
      <c r="C146" s="26" t="s">
        <v>687</v>
      </c>
      <c r="D146" s="687" t="s">
        <v>688</v>
      </c>
      <c r="E146" s="31">
        <v>45714</v>
      </c>
      <c r="F146" s="28">
        <v>0.41666666666666669</v>
      </c>
      <c r="G146" s="29" t="s">
        <v>689</v>
      </c>
      <c r="H146" s="687" t="s">
        <v>690</v>
      </c>
      <c r="I146" s="30" t="s">
        <v>30</v>
      </c>
      <c r="J146" s="687" t="s">
        <v>31</v>
      </c>
      <c r="K146" s="31">
        <v>45698</v>
      </c>
    </row>
    <row r="147" spans="1:11" ht="94.5" customHeight="1" x14ac:dyDescent="0.25">
      <c r="A147" s="686">
        <v>143</v>
      </c>
      <c r="B147" s="27" t="s">
        <v>691</v>
      </c>
      <c r="C147" s="26" t="s">
        <v>692</v>
      </c>
      <c r="D147" s="687" t="s">
        <v>693</v>
      </c>
      <c r="E147" s="31">
        <v>45709</v>
      </c>
      <c r="F147" s="28">
        <v>0.45833333333333331</v>
      </c>
      <c r="G147" s="687" t="s">
        <v>694</v>
      </c>
      <c r="H147" s="26" t="s">
        <v>695</v>
      </c>
      <c r="I147" s="26" t="s">
        <v>672</v>
      </c>
      <c r="J147" s="41" t="s">
        <v>673</v>
      </c>
      <c r="K147" s="31">
        <v>45698</v>
      </c>
    </row>
    <row r="148" spans="1:11" ht="94.5" customHeight="1" x14ac:dyDescent="0.25">
      <c r="A148" s="686">
        <v>144</v>
      </c>
      <c r="B148" s="27" t="s">
        <v>696</v>
      </c>
      <c r="C148" s="26" t="s">
        <v>697</v>
      </c>
      <c r="D148" s="687" t="s">
        <v>698</v>
      </c>
      <c r="E148" s="31">
        <v>45709</v>
      </c>
      <c r="F148" s="28">
        <v>0.45833333333333331</v>
      </c>
      <c r="G148" s="687" t="s">
        <v>694</v>
      </c>
      <c r="H148" s="26" t="s">
        <v>695</v>
      </c>
      <c r="I148" s="26" t="s">
        <v>672</v>
      </c>
      <c r="J148" s="41" t="s">
        <v>673</v>
      </c>
      <c r="K148" s="31">
        <v>45698</v>
      </c>
    </row>
    <row r="149" spans="1:11" ht="94.5" customHeight="1" x14ac:dyDescent="0.25">
      <c r="A149" s="686">
        <v>145</v>
      </c>
      <c r="B149" s="32" t="s">
        <v>699</v>
      </c>
      <c r="C149" s="33" t="s">
        <v>700</v>
      </c>
      <c r="D149" s="687" t="s">
        <v>701</v>
      </c>
      <c r="E149" s="31">
        <v>45629</v>
      </c>
      <c r="F149" s="28">
        <v>0.45833333333333331</v>
      </c>
      <c r="G149" s="686" t="s">
        <v>51</v>
      </c>
      <c r="H149" s="686" t="s">
        <v>702</v>
      </c>
      <c r="I149" s="686" t="s">
        <v>30</v>
      </c>
      <c r="J149" s="687" t="s">
        <v>53</v>
      </c>
      <c r="K149" s="31">
        <v>45698</v>
      </c>
    </row>
    <row r="150" spans="1:11" ht="94.5" customHeight="1" x14ac:dyDescent="0.25">
      <c r="A150" s="686">
        <v>146</v>
      </c>
      <c r="B150" s="39" t="s">
        <v>703</v>
      </c>
      <c r="C150" s="104">
        <v>221240023767</v>
      </c>
      <c r="D150" s="74" t="s">
        <v>704</v>
      </c>
      <c r="E150" s="37">
        <v>45712</v>
      </c>
      <c r="F150" s="686" t="s">
        <v>705</v>
      </c>
      <c r="G150" s="686" t="s">
        <v>706</v>
      </c>
      <c r="H150" s="686" t="s">
        <v>707</v>
      </c>
      <c r="I150" s="686" t="s">
        <v>403</v>
      </c>
      <c r="J150" s="105" t="s">
        <v>708</v>
      </c>
      <c r="K150" s="31">
        <v>45698</v>
      </c>
    </row>
    <row r="151" spans="1:11" ht="94.5" customHeight="1" x14ac:dyDescent="0.25">
      <c r="A151" s="686">
        <v>147</v>
      </c>
      <c r="B151" s="686" t="s">
        <v>709</v>
      </c>
      <c r="C151" s="106" t="s">
        <v>710</v>
      </c>
      <c r="D151" s="103" t="s">
        <v>711</v>
      </c>
      <c r="E151" s="37">
        <v>45709</v>
      </c>
      <c r="F151" s="37" t="str">
        <f>F150</f>
        <v>Алматы об-сы, Иле ауданы, Покровка аулы, Алматы кошесi, 35 уй</v>
      </c>
      <c r="G151" s="54" t="s">
        <v>641</v>
      </c>
      <c r="H151" s="33" t="s">
        <v>712</v>
      </c>
      <c r="I151" s="34" t="s">
        <v>130</v>
      </c>
      <c r="J151" s="56" t="s">
        <v>131</v>
      </c>
      <c r="K151" s="31">
        <v>45698</v>
      </c>
    </row>
    <row r="152" spans="1:11" ht="94.5" customHeight="1" x14ac:dyDescent="0.25">
      <c r="A152" s="686">
        <v>148</v>
      </c>
      <c r="B152" s="686" t="s">
        <v>713</v>
      </c>
      <c r="C152" s="106" t="s">
        <v>714</v>
      </c>
      <c r="D152" s="103" t="s">
        <v>662</v>
      </c>
      <c r="E152" s="37">
        <v>45709</v>
      </c>
      <c r="F152" s="37" t="s">
        <v>78</v>
      </c>
      <c r="G152" s="54" t="s">
        <v>641</v>
      </c>
      <c r="H152" s="33" t="s">
        <v>663</v>
      </c>
      <c r="I152" s="34" t="s">
        <v>130</v>
      </c>
      <c r="J152" s="56" t="s">
        <v>131</v>
      </c>
      <c r="K152" s="31">
        <v>45698</v>
      </c>
    </row>
    <row r="153" spans="1:11" ht="94.5" customHeight="1" x14ac:dyDescent="0.25">
      <c r="A153" s="686">
        <v>149</v>
      </c>
      <c r="B153" s="43" t="s">
        <v>715</v>
      </c>
      <c r="C153" s="70">
        <v>840004060</v>
      </c>
      <c r="D153" s="43" t="s">
        <v>716</v>
      </c>
      <c r="E153" s="44">
        <v>45720</v>
      </c>
      <c r="F153" s="107">
        <v>0.45833333333333331</v>
      </c>
      <c r="G153" s="43" t="s">
        <v>717</v>
      </c>
      <c r="H153" s="43" t="s">
        <v>718</v>
      </c>
      <c r="I153" s="43" t="s">
        <v>719</v>
      </c>
      <c r="J153" s="43" t="s">
        <v>720</v>
      </c>
      <c r="K153" s="31">
        <v>45698</v>
      </c>
    </row>
    <row r="154" spans="1:11" ht="94.5" customHeight="1" x14ac:dyDescent="0.25">
      <c r="A154" s="686">
        <v>150</v>
      </c>
      <c r="B154" s="686" t="s">
        <v>721</v>
      </c>
      <c r="C154" s="106" t="s">
        <v>722</v>
      </c>
      <c r="D154" s="103" t="s">
        <v>723</v>
      </c>
      <c r="E154" s="37">
        <v>45709</v>
      </c>
      <c r="F154" s="107">
        <v>0.5</v>
      </c>
      <c r="G154" s="54" t="s">
        <v>641</v>
      </c>
      <c r="H154" s="33" t="s">
        <v>724</v>
      </c>
      <c r="I154" s="34" t="s">
        <v>130</v>
      </c>
      <c r="J154" s="56" t="s">
        <v>131</v>
      </c>
      <c r="K154" s="31">
        <v>45698</v>
      </c>
    </row>
    <row r="155" spans="1:11" ht="94.5" customHeight="1" x14ac:dyDescent="0.25">
      <c r="A155" s="686">
        <v>151</v>
      </c>
      <c r="B155" s="686" t="s">
        <v>725</v>
      </c>
      <c r="C155" s="34" t="s">
        <v>726</v>
      </c>
      <c r="D155" s="686" t="s">
        <v>727</v>
      </c>
      <c r="E155" s="108">
        <v>45667</v>
      </c>
      <c r="F155" s="34" t="s">
        <v>78</v>
      </c>
      <c r="G155" s="686" t="s">
        <v>728</v>
      </c>
      <c r="H155" s="686" t="s">
        <v>729</v>
      </c>
      <c r="I155" s="686" t="s">
        <v>730</v>
      </c>
      <c r="J155" s="686" t="s">
        <v>731</v>
      </c>
      <c r="K155" s="31">
        <v>45698</v>
      </c>
    </row>
    <row r="156" spans="1:11" ht="94.5" customHeight="1" x14ac:dyDescent="0.25">
      <c r="A156" s="686">
        <v>152</v>
      </c>
      <c r="B156" s="39" t="s">
        <v>732</v>
      </c>
      <c r="C156" s="40" t="s">
        <v>733</v>
      </c>
      <c r="D156" s="39" t="s">
        <v>734</v>
      </c>
      <c r="E156" s="31">
        <v>45708</v>
      </c>
      <c r="F156" s="26" t="s">
        <v>135</v>
      </c>
      <c r="G156" s="687" t="s">
        <v>735</v>
      </c>
      <c r="H156" s="687" t="s">
        <v>736</v>
      </c>
      <c r="I156" s="687" t="s">
        <v>42</v>
      </c>
      <c r="J156" s="687" t="str">
        <f>J155</f>
        <v>тел. +77027749250 Dyusebaevkz@gmail.com</v>
      </c>
      <c r="K156" s="31">
        <v>45699</v>
      </c>
    </row>
    <row r="157" spans="1:11" ht="94.5" customHeight="1" x14ac:dyDescent="0.25">
      <c r="A157" s="686">
        <v>153</v>
      </c>
      <c r="B157" s="39" t="s">
        <v>737</v>
      </c>
      <c r="C157" s="40" t="s">
        <v>738</v>
      </c>
      <c r="D157" s="39" t="s">
        <v>734</v>
      </c>
      <c r="E157" s="31">
        <v>45708</v>
      </c>
      <c r="F157" s="26" t="s">
        <v>135</v>
      </c>
      <c r="G157" s="687" t="s">
        <v>735</v>
      </c>
      <c r="H157" s="687" t="s">
        <v>736</v>
      </c>
      <c r="I157" s="687" t="s">
        <v>42</v>
      </c>
      <c r="J157" s="687" t="str">
        <f>J156</f>
        <v>тел. +77027749250 Dyusebaevkz@gmail.com</v>
      </c>
      <c r="K157" s="31">
        <v>45699</v>
      </c>
    </row>
    <row r="158" spans="1:11" ht="94.5" customHeight="1" x14ac:dyDescent="0.25">
      <c r="A158" s="686">
        <v>154</v>
      </c>
      <c r="B158" s="41" t="s">
        <v>739</v>
      </c>
      <c r="C158" s="41" t="s">
        <v>740</v>
      </c>
      <c r="D158" s="33" t="s">
        <v>741</v>
      </c>
      <c r="E158" s="31">
        <v>45713</v>
      </c>
      <c r="F158" s="35">
        <v>0.5</v>
      </c>
      <c r="G158" s="33" t="s">
        <v>741</v>
      </c>
      <c r="H158" s="686" t="s">
        <v>742</v>
      </c>
      <c r="I158" s="686"/>
      <c r="J158" s="31" t="s">
        <v>378</v>
      </c>
      <c r="K158" s="37">
        <v>45700</v>
      </c>
    </row>
    <row r="159" spans="1:11" ht="94.5" customHeight="1" x14ac:dyDescent="0.25">
      <c r="A159" s="686">
        <v>155</v>
      </c>
      <c r="B159" s="96" t="s">
        <v>743</v>
      </c>
      <c r="C159" s="97" t="s">
        <v>744</v>
      </c>
      <c r="D159" s="43" t="s">
        <v>745</v>
      </c>
      <c r="E159" s="44" t="s">
        <v>746</v>
      </c>
      <c r="F159" s="43" t="s">
        <v>575</v>
      </c>
      <c r="G159" s="43" t="str">
        <f>G158</f>
        <v>050000,.Алматы к,Алмалинский район,Наурызбай батыра кош,уй 58,оф.32</v>
      </c>
      <c r="H159" s="43" t="s">
        <v>747</v>
      </c>
      <c r="I159" s="43" t="s">
        <v>30</v>
      </c>
      <c r="J159" s="43" t="s">
        <v>577</v>
      </c>
      <c r="K159" s="37">
        <v>45700</v>
      </c>
    </row>
    <row r="160" spans="1:11" ht="94.5" customHeight="1" x14ac:dyDescent="0.25">
      <c r="A160" s="686">
        <v>156</v>
      </c>
      <c r="B160" s="686" t="s">
        <v>748</v>
      </c>
      <c r="C160" s="686" t="s">
        <v>749</v>
      </c>
      <c r="D160" s="686" t="s">
        <v>750</v>
      </c>
      <c r="E160" s="686">
        <v>45713</v>
      </c>
      <c r="F160" s="686" t="s">
        <v>99</v>
      </c>
      <c r="G160" s="686" t="s">
        <v>751</v>
      </c>
      <c r="H160" s="686" t="s">
        <v>752</v>
      </c>
      <c r="I160" s="686" t="s">
        <v>118</v>
      </c>
      <c r="J160" s="686" t="s">
        <v>277</v>
      </c>
      <c r="K160" s="37">
        <v>45700</v>
      </c>
    </row>
    <row r="161" spans="1:11" ht="94.5" customHeight="1" x14ac:dyDescent="0.25">
      <c r="A161" s="686">
        <v>157</v>
      </c>
      <c r="B161" s="686" t="s">
        <v>753</v>
      </c>
      <c r="C161" s="686">
        <v>80940015074</v>
      </c>
      <c r="D161" s="686" t="s">
        <v>754</v>
      </c>
      <c r="E161" s="686">
        <v>45713</v>
      </c>
      <c r="F161" s="686" t="s">
        <v>755</v>
      </c>
      <c r="G161" s="686" t="s">
        <v>756</v>
      </c>
      <c r="H161" s="686" t="s">
        <v>757</v>
      </c>
      <c r="I161" s="686" t="s">
        <v>758</v>
      </c>
      <c r="J161" s="686" t="s">
        <v>759</v>
      </c>
      <c r="K161" s="37">
        <v>45700</v>
      </c>
    </row>
    <row r="162" spans="1:11" ht="94.5" customHeight="1" x14ac:dyDescent="0.25">
      <c r="A162" s="686">
        <v>158</v>
      </c>
      <c r="B162" s="686" t="s">
        <v>760</v>
      </c>
      <c r="C162" s="686" t="s">
        <v>761</v>
      </c>
      <c r="D162" s="686" t="s">
        <v>762</v>
      </c>
      <c r="E162" s="686">
        <v>45716</v>
      </c>
      <c r="F162" s="686">
        <v>0.58333333333333337</v>
      </c>
      <c r="G162" s="686" t="s">
        <v>155</v>
      </c>
      <c r="H162" s="686" t="s">
        <v>763</v>
      </c>
      <c r="I162" s="686" t="s">
        <v>764</v>
      </c>
      <c r="J162" s="686" t="s">
        <v>765</v>
      </c>
      <c r="K162" s="37">
        <v>45700</v>
      </c>
    </row>
    <row r="163" spans="1:11" ht="94.5" customHeight="1" x14ac:dyDescent="0.25">
      <c r="A163" s="686">
        <v>159</v>
      </c>
      <c r="B163" s="686" t="s">
        <v>766</v>
      </c>
      <c r="C163" s="73">
        <v>1140002150</v>
      </c>
      <c r="D163" s="686" t="s">
        <v>767</v>
      </c>
      <c r="E163" s="31">
        <v>45709</v>
      </c>
      <c r="F163" s="28">
        <v>0.60416666666666663</v>
      </c>
      <c r="G163" s="687" t="s">
        <v>768</v>
      </c>
      <c r="H163" s="26" t="s">
        <v>769</v>
      </c>
      <c r="I163" s="26" t="s">
        <v>217</v>
      </c>
      <c r="J163" s="34" t="s">
        <v>218</v>
      </c>
      <c r="K163" s="37">
        <v>45700</v>
      </c>
    </row>
    <row r="164" spans="1:11" ht="94.5" customHeight="1" x14ac:dyDescent="0.25">
      <c r="A164" s="686">
        <v>160</v>
      </c>
      <c r="B164" s="59" t="s">
        <v>770</v>
      </c>
      <c r="C164" s="109" t="s">
        <v>771</v>
      </c>
      <c r="D164" s="59" t="s">
        <v>772</v>
      </c>
      <c r="E164" s="60" t="s">
        <v>773</v>
      </c>
      <c r="F164" s="61">
        <v>0.70833333333333337</v>
      </c>
      <c r="G164" s="59" t="s">
        <v>774</v>
      </c>
      <c r="H164" s="59" t="s">
        <v>775</v>
      </c>
      <c r="I164" s="59" t="s">
        <v>776</v>
      </c>
      <c r="J164" s="110" t="s">
        <v>777</v>
      </c>
      <c r="K164" s="37">
        <v>45700</v>
      </c>
    </row>
    <row r="165" spans="1:11" ht="94.5" customHeight="1" x14ac:dyDescent="0.25">
      <c r="A165" s="686">
        <v>161</v>
      </c>
      <c r="B165" s="686" t="s">
        <v>778</v>
      </c>
      <c r="C165" s="686" t="s">
        <v>779</v>
      </c>
      <c r="D165" s="686" t="s">
        <v>780</v>
      </c>
      <c r="E165" s="686">
        <v>45721</v>
      </c>
      <c r="F165" s="686">
        <v>0.625</v>
      </c>
      <c r="G165" s="686" t="s">
        <v>155</v>
      </c>
      <c r="H165" s="686" t="s">
        <v>781</v>
      </c>
      <c r="I165" s="686" t="s">
        <v>764</v>
      </c>
      <c r="J165" s="686" t="s">
        <v>765</v>
      </c>
      <c r="K165" s="37">
        <v>45700</v>
      </c>
    </row>
    <row r="166" spans="1:11" ht="94.5" customHeight="1" x14ac:dyDescent="0.25">
      <c r="A166" s="686">
        <v>162</v>
      </c>
      <c r="B166" s="26" t="s">
        <v>782</v>
      </c>
      <c r="C166" s="26" t="s">
        <v>783</v>
      </c>
      <c r="D166" s="687" t="s">
        <v>784</v>
      </c>
      <c r="E166" s="31">
        <v>45716</v>
      </c>
      <c r="F166" s="687" t="s">
        <v>135</v>
      </c>
      <c r="G166" s="687" t="s">
        <v>308</v>
      </c>
      <c r="H166" s="687" t="s">
        <v>309</v>
      </c>
      <c r="I166" s="687" t="s">
        <v>310</v>
      </c>
      <c r="J166" s="687" t="s">
        <v>311</v>
      </c>
      <c r="K166" s="37">
        <v>45700</v>
      </c>
    </row>
    <row r="167" spans="1:11" ht="94.5" customHeight="1" x14ac:dyDescent="0.25">
      <c r="A167" s="686">
        <v>163</v>
      </c>
      <c r="B167" s="26" t="s">
        <v>785</v>
      </c>
      <c r="C167" s="26" t="s">
        <v>786</v>
      </c>
      <c r="D167" s="687" t="s">
        <v>787</v>
      </c>
      <c r="E167" s="31">
        <v>45716</v>
      </c>
      <c r="F167" s="687" t="s">
        <v>99</v>
      </c>
      <c r="G167" s="687" t="s">
        <v>308</v>
      </c>
      <c r="H167" s="687" t="s">
        <v>788</v>
      </c>
      <c r="I167" s="687" t="s">
        <v>310</v>
      </c>
      <c r="J167" s="687" t="s">
        <v>311</v>
      </c>
      <c r="K167" s="37">
        <v>45700</v>
      </c>
    </row>
    <row r="168" spans="1:11" ht="94.5" customHeight="1" x14ac:dyDescent="0.25">
      <c r="A168" s="686">
        <v>164</v>
      </c>
      <c r="B168" s="686" t="s">
        <v>789</v>
      </c>
      <c r="C168" s="686" t="s">
        <v>790</v>
      </c>
      <c r="D168" s="686" t="s">
        <v>791</v>
      </c>
      <c r="E168" s="686" t="s">
        <v>792</v>
      </c>
      <c r="F168" s="686" t="s">
        <v>99</v>
      </c>
      <c r="G168" s="686" t="s">
        <v>308</v>
      </c>
      <c r="H168" s="686" t="s">
        <v>793</v>
      </c>
      <c r="I168" s="686" t="s">
        <v>310</v>
      </c>
      <c r="J168" s="686" t="s">
        <v>340</v>
      </c>
      <c r="K168" s="37">
        <v>45700</v>
      </c>
    </row>
    <row r="169" spans="1:11" ht="94.5" customHeight="1" x14ac:dyDescent="0.25">
      <c r="A169" s="686">
        <v>165</v>
      </c>
      <c r="B169" s="686" t="s">
        <v>794</v>
      </c>
      <c r="C169" s="686" t="s">
        <v>795</v>
      </c>
      <c r="D169" s="686" t="s">
        <v>796</v>
      </c>
      <c r="E169" s="686">
        <v>45716</v>
      </c>
      <c r="F169" s="686" t="s">
        <v>797</v>
      </c>
      <c r="G169" s="686" t="s">
        <v>308</v>
      </c>
      <c r="H169" s="686" t="s">
        <v>798</v>
      </c>
      <c r="I169" s="686" t="s">
        <v>310</v>
      </c>
      <c r="J169" s="686" t="s">
        <v>340</v>
      </c>
      <c r="K169" s="37">
        <v>45700</v>
      </c>
    </row>
    <row r="170" spans="1:11" ht="94.5" customHeight="1" x14ac:dyDescent="0.25">
      <c r="A170" s="686">
        <v>166</v>
      </c>
      <c r="B170" s="686" t="s">
        <v>335</v>
      </c>
      <c r="C170" s="686" t="s">
        <v>336</v>
      </c>
      <c r="D170" s="686" t="s">
        <v>337</v>
      </c>
      <c r="E170" s="686" t="s">
        <v>773</v>
      </c>
      <c r="F170" s="686" t="s">
        <v>135</v>
      </c>
      <c r="G170" s="686" t="s">
        <v>308</v>
      </c>
      <c r="H170" s="686" t="s">
        <v>339</v>
      </c>
      <c r="I170" s="686" t="s">
        <v>310</v>
      </c>
      <c r="J170" s="686" t="s">
        <v>340</v>
      </c>
      <c r="K170" s="37">
        <v>45700</v>
      </c>
    </row>
    <row r="171" spans="1:11" ht="94.5" customHeight="1" x14ac:dyDescent="0.25">
      <c r="A171" s="686">
        <v>167</v>
      </c>
      <c r="B171" s="686" t="s">
        <v>799</v>
      </c>
      <c r="C171" s="686" t="s">
        <v>800</v>
      </c>
      <c r="D171" s="686" t="s">
        <v>801</v>
      </c>
      <c r="E171" s="686">
        <v>45723</v>
      </c>
      <c r="F171" s="686" t="s">
        <v>78</v>
      </c>
      <c r="G171" s="686" t="s">
        <v>802</v>
      </c>
      <c r="H171" s="686" t="s">
        <v>803</v>
      </c>
      <c r="I171" s="686" t="s">
        <v>804</v>
      </c>
      <c r="J171" s="686" t="s">
        <v>82</v>
      </c>
      <c r="K171" s="37">
        <v>45700</v>
      </c>
    </row>
    <row r="172" spans="1:11" ht="94.5" customHeight="1" x14ac:dyDescent="0.25">
      <c r="A172" s="686">
        <v>168</v>
      </c>
      <c r="B172" s="686" t="s">
        <v>805</v>
      </c>
      <c r="C172" s="686" t="s">
        <v>806</v>
      </c>
      <c r="D172" s="686" t="s">
        <v>807</v>
      </c>
      <c r="E172" s="686">
        <v>45714</v>
      </c>
      <c r="F172" s="686">
        <v>0.41666666666666702</v>
      </c>
      <c r="G172" s="686" t="s">
        <v>808</v>
      </c>
      <c r="H172" s="686" t="s">
        <v>809</v>
      </c>
      <c r="I172" s="686" t="s">
        <v>42</v>
      </c>
      <c r="J172" s="686" t="s">
        <v>810</v>
      </c>
      <c r="K172" s="37">
        <v>45700</v>
      </c>
    </row>
    <row r="173" spans="1:11" ht="94.5" customHeight="1" x14ac:dyDescent="0.25">
      <c r="A173" s="686">
        <v>169</v>
      </c>
      <c r="B173" s="686" t="s">
        <v>502</v>
      </c>
      <c r="C173" s="686" t="s">
        <v>503</v>
      </c>
      <c r="D173" s="686" t="s">
        <v>504</v>
      </c>
      <c r="E173" s="686">
        <v>45714</v>
      </c>
      <c r="F173" s="686" t="s">
        <v>115</v>
      </c>
      <c r="G173" s="686" t="s">
        <v>187</v>
      </c>
      <c r="H173" s="686" t="s">
        <v>506</v>
      </c>
      <c r="I173" s="686" t="s">
        <v>189</v>
      </c>
      <c r="J173" s="686" t="s">
        <v>507</v>
      </c>
      <c r="K173" s="37">
        <v>45700</v>
      </c>
    </row>
    <row r="174" spans="1:11" ht="94.5" customHeight="1" x14ac:dyDescent="0.25">
      <c r="A174" s="686">
        <v>170</v>
      </c>
      <c r="B174" s="686" t="s">
        <v>811</v>
      </c>
      <c r="C174" s="686">
        <v>120540018450</v>
      </c>
      <c r="D174" s="686" t="s">
        <v>812</v>
      </c>
      <c r="E174" s="686">
        <v>45712</v>
      </c>
      <c r="F174" s="686" t="s">
        <v>320</v>
      </c>
      <c r="G174" s="686" t="s">
        <v>525</v>
      </c>
      <c r="H174" s="686" t="s">
        <v>322</v>
      </c>
      <c r="I174" s="686" t="s">
        <v>323</v>
      </c>
      <c r="J174" s="686">
        <v>87022418567</v>
      </c>
      <c r="K174" s="37">
        <v>45700</v>
      </c>
    </row>
    <row r="175" spans="1:11" ht="94.5" customHeight="1" x14ac:dyDescent="0.25">
      <c r="A175" s="686">
        <v>171</v>
      </c>
      <c r="B175" s="686" t="s">
        <v>813</v>
      </c>
      <c r="C175" s="686" t="s">
        <v>814</v>
      </c>
      <c r="D175" s="686" t="s">
        <v>815</v>
      </c>
      <c r="E175" s="686">
        <v>45708</v>
      </c>
      <c r="F175" s="686">
        <v>0.76736111111111005</v>
      </c>
      <c r="G175" s="686" t="s">
        <v>491</v>
      </c>
      <c r="H175" s="686" t="s">
        <v>816</v>
      </c>
      <c r="I175" s="686" t="s">
        <v>59</v>
      </c>
      <c r="J175" s="686" t="s">
        <v>60</v>
      </c>
      <c r="K175" s="37">
        <v>45701</v>
      </c>
    </row>
    <row r="176" spans="1:11" ht="94.5" customHeight="1" x14ac:dyDescent="0.25">
      <c r="A176" s="686">
        <v>172</v>
      </c>
      <c r="B176" s="686" t="s">
        <v>817</v>
      </c>
      <c r="C176" s="686" t="s">
        <v>818</v>
      </c>
      <c r="D176" s="686" t="s">
        <v>815</v>
      </c>
      <c r="E176" s="686">
        <v>45708</v>
      </c>
      <c r="F176" s="686">
        <v>0.85069444444444198</v>
      </c>
      <c r="G176" s="686" t="s">
        <v>494</v>
      </c>
      <c r="H176" s="686" t="s">
        <v>816</v>
      </c>
      <c r="I176" s="686" t="s">
        <v>59</v>
      </c>
      <c r="J176" s="686" t="s">
        <v>60</v>
      </c>
      <c r="K176" s="37">
        <v>45701</v>
      </c>
    </row>
    <row r="177" spans="1:11" ht="94.5" customHeight="1" x14ac:dyDescent="0.25">
      <c r="A177" s="686">
        <v>173</v>
      </c>
      <c r="B177" s="686" t="s">
        <v>819</v>
      </c>
      <c r="C177" s="686" t="s">
        <v>820</v>
      </c>
      <c r="D177" s="686" t="s">
        <v>815</v>
      </c>
      <c r="E177" s="686">
        <v>45708</v>
      </c>
      <c r="F177" s="686">
        <v>0.93402777777777402</v>
      </c>
      <c r="G177" s="686" t="s">
        <v>497</v>
      </c>
      <c r="H177" s="686" t="s">
        <v>816</v>
      </c>
      <c r="I177" s="686" t="s">
        <v>59</v>
      </c>
      <c r="J177" s="686" t="s">
        <v>60</v>
      </c>
      <c r="K177" s="37">
        <v>45701</v>
      </c>
    </row>
    <row r="178" spans="1:11" ht="94.5" customHeight="1" x14ac:dyDescent="0.25">
      <c r="A178" s="686">
        <v>174</v>
      </c>
      <c r="B178" s="686" t="s">
        <v>821</v>
      </c>
      <c r="C178" s="686" t="s">
        <v>822</v>
      </c>
      <c r="D178" s="686" t="s">
        <v>815</v>
      </c>
      <c r="E178" s="686">
        <v>45708</v>
      </c>
      <c r="F178" s="686">
        <v>1.0173611111111101</v>
      </c>
      <c r="G178" s="686" t="s">
        <v>501</v>
      </c>
      <c r="H178" s="686" t="s">
        <v>816</v>
      </c>
      <c r="I178" s="686" t="s">
        <v>59</v>
      </c>
      <c r="J178" s="686" t="s">
        <v>60</v>
      </c>
      <c r="K178" s="37">
        <v>45701</v>
      </c>
    </row>
    <row r="179" spans="1:11" ht="94.5" customHeight="1" x14ac:dyDescent="0.25">
      <c r="A179" s="686">
        <v>175</v>
      </c>
      <c r="B179" s="686" t="s">
        <v>823</v>
      </c>
      <c r="C179" s="686" t="s">
        <v>55</v>
      </c>
      <c r="D179" s="686" t="s">
        <v>815</v>
      </c>
      <c r="E179" s="686">
        <v>45708</v>
      </c>
      <c r="F179" s="686">
        <v>1.1840277777777799</v>
      </c>
      <c r="G179" s="686" t="s">
        <v>824</v>
      </c>
      <c r="H179" s="686" t="s">
        <v>816</v>
      </c>
      <c r="I179" s="686" t="s">
        <v>59</v>
      </c>
      <c r="J179" s="686" t="s">
        <v>60</v>
      </c>
      <c r="K179" s="37">
        <v>45701</v>
      </c>
    </row>
    <row r="180" spans="1:11" ht="94.5" customHeight="1" x14ac:dyDescent="0.25">
      <c r="A180" s="686">
        <v>176</v>
      </c>
      <c r="B180" s="686" t="s">
        <v>825</v>
      </c>
      <c r="C180" s="686" t="s">
        <v>826</v>
      </c>
      <c r="D180" s="686" t="s">
        <v>815</v>
      </c>
      <c r="E180" s="686">
        <v>45708</v>
      </c>
      <c r="F180" s="686">
        <v>1.10069444444444</v>
      </c>
      <c r="G180" s="686" t="s">
        <v>827</v>
      </c>
      <c r="H180" s="686" t="s">
        <v>828</v>
      </c>
      <c r="I180" s="686" t="s">
        <v>59</v>
      </c>
      <c r="J180" s="686" t="s">
        <v>60</v>
      </c>
      <c r="K180" s="37">
        <v>45701</v>
      </c>
    </row>
    <row r="181" spans="1:11" ht="94.5" customHeight="1" x14ac:dyDescent="0.25">
      <c r="A181" s="686">
        <v>177</v>
      </c>
      <c r="B181" s="686" t="s">
        <v>208</v>
      </c>
      <c r="C181" s="36">
        <v>50340023276</v>
      </c>
      <c r="D181" s="686" t="s">
        <v>209</v>
      </c>
      <c r="E181" s="37">
        <v>45716</v>
      </c>
      <c r="F181" s="686" t="s">
        <v>99</v>
      </c>
      <c r="G181" s="686" t="s">
        <v>210</v>
      </c>
      <c r="H181" s="686" t="s">
        <v>211</v>
      </c>
      <c r="I181" s="686" t="s">
        <v>30</v>
      </c>
      <c r="J181" s="33" t="s">
        <v>212</v>
      </c>
      <c r="K181" s="37">
        <v>45701</v>
      </c>
    </row>
    <row r="182" spans="1:11" ht="94.5" customHeight="1" x14ac:dyDescent="0.25">
      <c r="A182" s="686">
        <v>178</v>
      </c>
      <c r="B182" s="686" t="s">
        <v>829</v>
      </c>
      <c r="C182" s="686">
        <v>180140006106</v>
      </c>
      <c r="D182" s="686" t="s">
        <v>830</v>
      </c>
      <c r="E182" s="686">
        <v>45722</v>
      </c>
      <c r="F182" s="686" t="s">
        <v>115</v>
      </c>
      <c r="G182" s="686" t="s">
        <v>641</v>
      </c>
      <c r="H182" s="686" t="s">
        <v>831</v>
      </c>
      <c r="I182" s="686" t="s">
        <v>130</v>
      </c>
      <c r="J182" s="686" t="s">
        <v>648</v>
      </c>
      <c r="K182" s="37">
        <v>45701</v>
      </c>
    </row>
    <row r="183" spans="1:11" ht="94.5" customHeight="1" x14ac:dyDescent="0.25">
      <c r="A183" s="686">
        <v>179</v>
      </c>
      <c r="B183" s="686" t="s">
        <v>832</v>
      </c>
      <c r="C183" s="686">
        <v>920517401720</v>
      </c>
      <c r="D183" s="686" t="s">
        <v>833</v>
      </c>
      <c r="E183" s="686">
        <v>45722</v>
      </c>
      <c r="F183" s="686" t="s">
        <v>78</v>
      </c>
      <c r="G183" s="686" t="s">
        <v>641</v>
      </c>
      <c r="H183" s="686" t="s">
        <v>831</v>
      </c>
      <c r="I183" s="686" t="s">
        <v>130</v>
      </c>
      <c r="J183" s="686" t="s">
        <v>648</v>
      </c>
      <c r="K183" s="37">
        <v>45701</v>
      </c>
    </row>
    <row r="184" spans="1:11" ht="94.5" customHeight="1" x14ac:dyDescent="0.25">
      <c r="A184" s="686">
        <v>180</v>
      </c>
      <c r="B184" s="111" t="s">
        <v>834</v>
      </c>
      <c r="C184" s="112" t="s">
        <v>835</v>
      </c>
      <c r="D184" s="113" t="s">
        <v>836</v>
      </c>
      <c r="E184" s="31">
        <v>45721</v>
      </c>
      <c r="F184" s="687" t="s">
        <v>99</v>
      </c>
      <c r="G184" s="687" t="s">
        <v>308</v>
      </c>
      <c r="H184" s="687" t="s">
        <v>837</v>
      </c>
      <c r="I184" s="687" t="s">
        <v>310</v>
      </c>
      <c r="J184" s="687" t="s">
        <v>311</v>
      </c>
      <c r="K184" s="37">
        <v>45702</v>
      </c>
    </row>
    <row r="185" spans="1:11" ht="94.5" customHeight="1" x14ac:dyDescent="0.25">
      <c r="A185" s="686">
        <v>181</v>
      </c>
      <c r="B185" s="112" t="s">
        <v>838</v>
      </c>
      <c r="C185" s="112" t="s">
        <v>839</v>
      </c>
      <c r="D185" s="113" t="s">
        <v>840</v>
      </c>
      <c r="E185" s="114">
        <v>45721</v>
      </c>
      <c r="F185" s="115" t="s">
        <v>78</v>
      </c>
      <c r="G185" s="115" t="s">
        <v>308</v>
      </c>
      <c r="H185" s="115" t="s">
        <v>841</v>
      </c>
      <c r="I185" s="115" t="s">
        <v>310</v>
      </c>
      <c r="J185" s="115" t="s">
        <v>311</v>
      </c>
      <c r="K185" s="37">
        <v>45702</v>
      </c>
    </row>
    <row r="186" spans="1:11" ht="94.5" customHeight="1" x14ac:dyDescent="0.25">
      <c r="A186" s="686">
        <v>182</v>
      </c>
      <c r="B186" s="111" t="s">
        <v>842</v>
      </c>
      <c r="C186" s="112" t="s">
        <v>843</v>
      </c>
      <c r="D186" s="113" t="s">
        <v>844</v>
      </c>
      <c r="E186" s="114">
        <v>45721</v>
      </c>
      <c r="F186" s="115" t="s">
        <v>115</v>
      </c>
      <c r="G186" s="115" t="s">
        <v>308</v>
      </c>
      <c r="H186" s="115" t="s">
        <v>387</v>
      </c>
      <c r="I186" s="115" t="s">
        <v>310</v>
      </c>
      <c r="J186" s="115" t="s">
        <v>311</v>
      </c>
      <c r="K186" s="37">
        <v>45702</v>
      </c>
    </row>
    <row r="187" spans="1:11" ht="94.5" customHeight="1" x14ac:dyDescent="0.25">
      <c r="A187" s="686">
        <v>183</v>
      </c>
      <c r="B187" s="27" t="s">
        <v>845</v>
      </c>
      <c r="C187" s="34" t="s">
        <v>846</v>
      </c>
      <c r="D187" s="686" t="s">
        <v>847</v>
      </c>
      <c r="E187" s="31">
        <v>45714</v>
      </c>
      <c r="F187" s="28">
        <v>0.58333333333333337</v>
      </c>
      <c r="G187" s="686" t="s">
        <v>848</v>
      </c>
      <c r="H187" s="687" t="s">
        <v>849</v>
      </c>
      <c r="I187" s="687" t="s">
        <v>850</v>
      </c>
      <c r="J187" s="687" t="s">
        <v>851</v>
      </c>
      <c r="K187" s="37">
        <v>45702</v>
      </c>
    </row>
    <row r="188" spans="1:11" ht="94.5" customHeight="1" x14ac:dyDescent="0.25">
      <c r="A188" s="686">
        <v>184</v>
      </c>
      <c r="B188" s="27" t="s">
        <v>845</v>
      </c>
      <c r="C188" s="34" t="s">
        <v>846</v>
      </c>
      <c r="D188" s="686" t="s">
        <v>847</v>
      </c>
      <c r="E188" s="31">
        <v>45730</v>
      </c>
      <c r="F188" s="28">
        <v>0.58333333333333337</v>
      </c>
      <c r="G188" s="686" t="s">
        <v>848</v>
      </c>
      <c r="H188" s="687" t="s">
        <v>852</v>
      </c>
      <c r="I188" s="687" t="s">
        <v>850</v>
      </c>
      <c r="J188" s="687" t="s">
        <v>851</v>
      </c>
      <c r="K188" s="37">
        <v>45702</v>
      </c>
    </row>
    <row r="189" spans="1:11" ht="94.5" customHeight="1" x14ac:dyDescent="0.25">
      <c r="A189" s="686">
        <v>185</v>
      </c>
      <c r="B189" s="111" t="s">
        <v>853</v>
      </c>
      <c r="C189" s="112" t="s">
        <v>854</v>
      </c>
      <c r="D189" s="113" t="s">
        <v>855</v>
      </c>
      <c r="E189" s="116">
        <v>45721</v>
      </c>
      <c r="F189" s="117" t="s">
        <v>115</v>
      </c>
      <c r="G189" s="117" t="s">
        <v>308</v>
      </c>
      <c r="H189" s="117" t="s">
        <v>309</v>
      </c>
      <c r="I189" s="117" t="s">
        <v>310</v>
      </c>
      <c r="J189" s="117" t="s">
        <v>311</v>
      </c>
      <c r="K189" s="37">
        <v>45702</v>
      </c>
    </row>
    <row r="190" spans="1:11" ht="94.5" customHeight="1" x14ac:dyDescent="0.25">
      <c r="A190" s="686">
        <v>186</v>
      </c>
      <c r="B190" s="686" t="s">
        <v>170</v>
      </c>
      <c r="C190" s="70">
        <v>50940002836</v>
      </c>
      <c r="D190" s="33" t="s">
        <v>856</v>
      </c>
      <c r="E190" s="37">
        <v>45728</v>
      </c>
      <c r="F190" s="65">
        <v>0.4375</v>
      </c>
      <c r="G190" s="686" t="s">
        <v>173</v>
      </c>
      <c r="H190" s="686" t="s">
        <v>174</v>
      </c>
      <c r="I190" s="686" t="s">
        <v>175</v>
      </c>
      <c r="J190" s="686" t="s">
        <v>176</v>
      </c>
      <c r="K190" s="37">
        <v>45702</v>
      </c>
    </row>
    <row r="191" spans="1:11" ht="94.5" customHeight="1" x14ac:dyDescent="0.25">
      <c r="A191" s="686">
        <v>187</v>
      </c>
      <c r="B191" s="27" t="s">
        <v>857</v>
      </c>
      <c r="C191" s="112" t="s">
        <v>858</v>
      </c>
      <c r="D191" s="687" t="s">
        <v>859</v>
      </c>
      <c r="E191" s="118">
        <v>45716</v>
      </c>
      <c r="F191" s="119" t="s">
        <v>261</v>
      </c>
      <c r="G191" s="120" t="s">
        <v>349</v>
      </c>
      <c r="H191" s="687" t="s">
        <v>860</v>
      </c>
      <c r="I191" s="121" t="s">
        <v>30</v>
      </c>
      <c r="J191" s="113" t="s">
        <v>350</v>
      </c>
      <c r="K191" s="37">
        <v>45702</v>
      </c>
    </row>
    <row r="192" spans="1:11" ht="94.5" customHeight="1" x14ac:dyDescent="0.25">
      <c r="A192" s="686">
        <v>188</v>
      </c>
      <c r="B192" s="687" t="s">
        <v>861</v>
      </c>
      <c r="C192" s="26" t="s">
        <v>862</v>
      </c>
      <c r="D192" s="687" t="s">
        <v>863</v>
      </c>
      <c r="E192" s="31">
        <v>45719</v>
      </c>
      <c r="F192" s="49" t="s">
        <v>864</v>
      </c>
      <c r="G192" s="687" t="s">
        <v>865</v>
      </c>
      <c r="H192" s="687" t="s">
        <v>866</v>
      </c>
      <c r="I192" s="687" t="s">
        <v>867</v>
      </c>
      <c r="J192" s="1" t="s">
        <v>868</v>
      </c>
      <c r="K192" s="31">
        <v>45705</v>
      </c>
    </row>
    <row r="193" spans="1:11" ht="94.5" customHeight="1" x14ac:dyDescent="0.25">
      <c r="A193" s="686">
        <v>189</v>
      </c>
      <c r="B193" s="81" t="s">
        <v>869</v>
      </c>
      <c r="C193" s="27">
        <v>160840016670</v>
      </c>
      <c r="D193" s="687" t="s">
        <v>870</v>
      </c>
      <c r="E193" s="31">
        <v>45719</v>
      </c>
      <c r="F193" s="28">
        <v>0.45833333333333331</v>
      </c>
      <c r="G193" s="687" t="s">
        <v>871</v>
      </c>
      <c r="H193" s="687" t="s">
        <v>872</v>
      </c>
      <c r="I193" s="122" t="s">
        <v>873</v>
      </c>
      <c r="J193" s="113" t="s">
        <v>874</v>
      </c>
      <c r="K193" s="118">
        <v>45705</v>
      </c>
    </row>
    <row r="194" spans="1:11" ht="94.5" customHeight="1" x14ac:dyDescent="0.25">
      <c r="A194" s="686">
        <v>190</v>
      </c>
      <c r="B194" s="686" t="s">
        <v>140</v>
      </c>
      <c r="C194" s="34" t="s">
        <v>141</v>
      </c>
      <c r="D194" s="59" t="s">
        <v>142</v>
      </c>
      <c r="E194" s="60">
        <v>45716</v>
      </c>
      <c r="F194" s="61">
        <v>0.41666666666666669</v>
      </c>
      <c r="G194" s="62" t="s">
        <v>143</v>
      </c>
      <c r="H194" s="23" t="s">
        <v>144</v>
      </c>
      <c r="I194" s="23" t="s">
        <v>145</v>
      </c>
      <c r="J194" s="63" t="s">
        <v>146</v>
      </c>
      <c r="K194" s="118">
        <v>45705</v>
      </c>
    </row>
    <row r="195" spans="1:11" ht="94.5" customHeight="1" x14ac:dyDescent="0.25">
      <c r="A195" s="686">
        <v>191</v>
      </c>
      <c r="B195" s="111" t="s">
        <v>875</v>
      </c>
      <c r="C195" s="112" t="s">
        <v>876</v>
      </c>
      <c r="D195" s="113" t="s">
        <v>877</v>
      </c>
      <c r="E195" s="116">
        <v>45693</v>
      </c>
      <c r="F195" s="117" t="s">
        <v>135</v>
      </c>
      <c r="G195" s="117" t="s">
        <v>308</v>
      </c>
      <c r="H195" s="117" t="s">
        <v>878</v>
      </c>
      <c r="I195" s="117" t="s">
        <v>310</v>
      </c>
      <c r="J195" s="117" t="s">
        <v>311</v>
      </c>
      <c r="K195" s="118">
        <v>45705</v>
      </c>
    </row>
    <row r="196" spans="1:11" ht="94.5" customHeight="1" x14ac:dyDescent="0.25">
      <c r="A196" s="686">
        <v>192</v>
      </c>
      <c r="B196" s="123" t="s">
        <v>351</v>
      </c>
      <c r="C196" s="124" t="s">
        <v>352</v>
      </c>
      <c r="D196" s="125" t="s">
        <v>879</v>
      </c>
      <c r="E196" s="126">
        <v>45727</v>
      </c>
      <c r="F196" s="127" t="s">
        <v>78</v>
      </c>
      <c r="G196" s="125" t="s">
        <v>802</v>
      </c>
      <c r="H196" s="125" t="s">
        <v>803</v>
      </c>
      <c r="I196" s="128" t="s">
        <v>804</v>
      </c>
      <c r="J196" s="125" t="s">
        <v>82</v>
      </c>
      <c r="K196" s="118">
        <v>45705</v>
      </c>
    </row>
    <row r="197" spans="1:11" ht="94.5" customHeight="1" x14ac:dyDescent="0.25">
      <c r="A197" s="686">
        <v>193</v>
      </c>
      <c r="B197" s="111" t="s">
        <v>90</v>
      </c>
      <c r="C197" s="129">
        <v>120640002923</v>
      </c>
      <c r="D197" s="687" t="s">
        <v>91</v>
      </c>
      <c r="E197" s="31">
        <v>45712</v>
      </c>
      <c r="F197" s="49" t="s">
        <v>6</v>
      </c>
      <c r="G197" s="687" t="s">
        <v>92</v>
      </c>
      <c r="H197" s="687" t="s">
        <v>880</v>
      </c>
      <c r="I197" s="687" t="s">
        <v>94</v>
      </c>
      <c r="J197" s="687" t="s">
        <v>95</v>
      </c>
      <c r="K197" s="118">
        <v>45705</v>
      </c>
    </row>
    <row r="198" spans="1:11" ht="94.5" customHeight="1" x14ac:dyDescent="0.25">
      <c r="A198" s="686">
        <v>194</v>
      </c>
      <c r="B198" s="111" t="s">
        <v>881</v>
      </c>
      <c r="C198" s="130" t="s">
        <v>882</v>
      </c>
      <c r="D198" s="687" t="s">
        <v>883</v>
      </c>
      <c r="E198" s="31">
        <v>45712</v>
      </c>
      <c r="F198" s="49" t="s">
        <v>99</v>
      </c>
      <c r="G198" s="687" t="s">
        <v>100</v>
      </c>
      <c r="H198" s="687" t="s">
        <v>884</v>
      </c>
      <c r="I198" s="687" t="s">
        <v>101</v>
      </c>
      <c r="J198" s="113" t="s">
        <v>95</v>
      </c>
      <c r="K198" s="118">
        <v>45705</v>
      </c>
    </row>
    <row r="199" spans="1:11" ht="94.5" customHeight="1" x14ac:dyDescent="0.25">
      <c r="A199" s="686">
        <v>195</v>
      </c>
      <c r="B199" s="39" t="s">
        <v>885</v>
      </c>
      <c r="C199" s="40" t="s">
        <v>886</v>
      </c>
      <c r="D199" s="39" t="s">
        <v>887</v>
      </c>
      <c r="E199" s="31">
        <v>45716</v>
      </c>
      <c r="F199" s="49" t="s">
        <v>78</v>
      </c>
      <c r="G199" s="687" t="s">
        <v>92</v>
      </c>
      <c r="H199" s="687" t="s">
        <v>888</v>
      </c>
      <c r="I199" s="687" t="s">
        <v>94</v>
      </c>
      <c r="J199" s="113" t="s">
        <v>95</v>
      </c>
      <c r="K199" s="118">
        <v>45705</v>
      </c>
    </row>
    <row r="200" spans="1:11" ht="94.5" customHeight="1" x14ac:dyDescent="0.25">
      <c r="A200" s="686">
        <v>196</v>
      </c>
      <c r="B200" s="112" t="s">
        <v>889</v>
      </c>
      <c r="C200" s="131" t="s">
        <v>890</v>
      </c>
      <c r="D200" s="132" t="s">
        <v>891</v>
      </c>
      <c r="E200" s="118">
        <v>45716</v>
      </c>
      <c r="F200" s="119">
        <v>0.60416666666666663</v>
      </c>
      <c r="G200" s="113" t="s">
        <v>892</v>
      </c>
      <c r="H200" s="113" t="s">
        <v>893</v>
      </c>
      <c r="I200" s="133" t="s">
        <v>30</v>
      </c>
      <c r="J200" s="41" t="s">
        <v>894</v>
      </c>
      <c r="K200" s="118">
        <v>45705</v>
      </c>
    </row>
    <row r="201" spans="1:11" ht="94.5" customHeight="1" x14ac:dyDescent="0.25">
      <c r="A201" s="686">
        <v>197</v>
      </c>
      <c r="B201" s="112" t="s">
        <v>895</v>
      </c>
      <c r="C201" s="112" t="s">
        <v>896</v>
      </c>
      <c r="D201" s="113" t="s">
        <v>897</v>
      </c>
      <c r="E201" s="118" t="s">
        <v>898</v>
      </c>
      <c r="F201" s="113" t="s">
        <v>99</v>
      </c>
      <c r="G201" s="113" t="s">
        <v>308</v>
      </c>
      <c r="H201" s="113" t="s">
        <v>899</v>
      </c>
      <c r="I201" s="113" t="s">
        <v>310</v>
      </c>
      <c r="J201" s="113" t="s">
        <v>340</v>
      </c>
      <c r="K201" s="118">
        <v>45705</v>
      </c>
    </row>
    <row r="202" spans="1:11" ht="94.5" customHeight="1" x14ac:dyDescent="0.25">
      <c r="A202" s="686">
        <v>198</v>
      </c>
      <c r="B202" s="134" t="s">
        <v>900</v>
      </c>
      <c r="C202" s="134" t="s">
        <v>901</v>
      </c>
      <c r="D202" s="135" t="s">
        <v>902</v>
      </c>
      <c r="E202" s="116">
        <v>45728</v>
      </c>
      <c r="F202" s="117" t="s">
        <v>78</v>
      </c>
      <c r="G202" s="117" t="s">
        <v>308</v>
      </c>
      <c r="H202" s="117" t="s">
        <v>903</v>
      </c>
      <c r="I202" s="117" t="s">
        <v>310</v>
      </c>
      <c r="J202" s="113" t="s">
        <v>340</v>
      </c>
      <c r="K202" s="118">
        <v>45705</v>
      </c>
    </row>
    <row r="203" spans="1:11" ht="94.5" customHeight="1" x14ac:dyDescent="0.25">
      <c r="A203" s="686">
        <v>199</v>
      </c>
      <c r="B203" s="27" t="s">
        <v>904</v>
      </c>
      <c r="C203" s="26" t="s">
        <v>905</v>
      </c>
      <c r="D203" s="687" t="s">
        <v>906</v>
      </c>
      <c r="E203" s="31" t="s">
        <v>907</v>
      </c>
      <c r="F203" s="687" t="s">
        <v>135</v>
      </c>
      <c r="G203" s="687" t="s">
        <v>308</v>
      </c>
      <c r="H203" s="687" t="s">
        <v>908</v>
      </c>
      <c r="I203" s="687" t="s">
        <v>310</v>
      </c>
      <c r="J203" s="122" t="s">
        <v>340</v>
      </c>
      <c r="K203" s="118">
        <v>45705</v>
      </c>
    </row>
    <row r="204" spans="1:11" ht="94.5" customHeight="1" x14ac:dyDescent="0.25">
      <c r="A204" s="686">
        <v>200</v>
      </c>
      <c r="B204" s="32" t="s">
        <v>909</v>
      </c>
      <c r="C204" s="50" t="s">
        <v>910</v>
      </c>
      <c r="D204" s="687" t="s">
        <v>911</v>
      </c>
      <c r="E204" s="31">
        <v>45721</v>
      </c>
      <c r="F204" s="26" t="s">
        <v>115</v>
      </c>
      <c r="G204" s="687" t="s">
        <v>912</v>
      </c>
      <c r="H204" s="687" t="s">
        <v>913</v>
      </c>
      <c r="I204" s="687" t="s">
        <v>914</v>
      </c>
      <c r="J204" s="136" t="s">
        <v>915</v>
      </c>
      <c r="K204" s="118">
        <v>45707</v>
      </c>
    </row>
    <row r="205" spans="1:11" ht="94.5" customHeight="1" x14ac:dyDescent="0.25">
      <c r="A205" s="686">
        <v>201</v>
      </c>
      <c r="B205" s="32" t="s">
        <v>225</v>
      </c>
      <c r="C205" s="33" t="s">
        <v>226</v>
      </c>
      <c r="D205" s="687" t="s">
        <v>227</v>
      </c>
      <c r="E205" s="31">
        <v>45691</v>
      </c>
      <c r="F205" s="28">
        <v>0.5</v>
      </c>
      <c r="G205" s="686" t="s">
        <v>51</v>
      </c>
      <c r="H205" s="686" t="s">
        <v>916</v>
      </c>
      <c r="I205" s="686" t="s">
        <v>30</v>
      </c>
      <c r="J205" s="687" t="s">
        <v>53</v>
      </c>
      <c r="K205" s="118">
        <v>45707</v>
      </c>
    </row>
    <row r="206" spans="1:11" ht="94.5" customHeight="1" x14ac:dyDescent="0.25">
      <c r="A206" s="686">
        <v>202</v>
      </c>
      <c r="B206" s="137" t="s">
        <v>917</v>
      </c>
      <c r="C206" s="138" t="s">
        <v>918</v>
      </c>
      <c r="D206" s="687" t="s">
        <v>919</v>
      </c>
      <c r="E206" s="31">
        <v>45721</v>
      </c>
      <c r="F206" s="26" t="s">
        <v>78</v>
      </c>
      <c r="G206" s="687" t="s">
        <v>912</v>
      </c>
      <c r="H206" s="139" t="s">
        <v>920</v>
      </c>
      <c r="I206" s="687" t="s">
        <v>914</v>
      </c>
      <c r="J206" s="112" t="s">
        <v>915</v>
      </c>
      <c r="K206" s="118">
        <v>45707</v>
      </c>
    </row>
    <row r="207" spans="1:11" ht="94.5" customHeight="1" x14ac:dyDescent="0.25">
      <c r="A207" s="686">
        <v>203</v>
      </c>
      <c r="B207" s="27" t="s">
        <v>921</v>
      </c>
      <c r="C207" s="26" t="s">
        <v>922</v>
      </c>
      <c r="D207" s="687" t="s">
        <v>923</v>
      </c>
      <c r="E207" s="118">
        <v>45716</v>
      </c>
      <c r="F207" s="127" t="s">
        <v>320</v>
      </c>
      <c r="G207" s="687" t="s">
        <v>924</v>
      </c>
      <c r="H207" s="125" t="s">
        <v>925</v>
      </c>
      <c r="I207" s="128" t="s">
        <v>926</v>
      </c>
      <c r="J207" s="140" t="s">
        <v>927</v>
      </c>
      <c r="K207" s="118">
        <v>45707</v>
      </c>
    </row>
    <row r="208" spans="1:11" ht="94.5" customHeight="1" x14ac:dyDescent="0.25">
      <c r="A208" s="686">
        <v>204</v>
      </c>
      <c r="B208" s="27" t="s">
        <v>928</v>
      </c>
      <c r="C208" s="26" t="s">
        <v>929</v>
      </c>
      <c r="D208" s="687" t="s">
        <v>930</v>
      </c>
      <c r="E208" s="118">
        <v>45716</v>
      </c>
      <c r="F208" s="127" t="s">
        <v>320</v>
      </c>
      <c r="G208" s="687" t="s">
        <v>924</v>
      </c>
      <c r="H208" s="125" t="s">
        <v>931</v>
      </c>
      <c r="I208" s="128" t="s">
        <v>926</v>
      </c>
      <c r="J208" s="140" t="s">
        <v>927</v>
      </c>
      <c r="K208" s="118">
        <v>45707</v>
      </c>
    </row>
    <row r="209" spans="1:11" ht="94.5" customHeight="1" x14ac:dyDescent="0.25">
      <c r="A209" s="686">
        <v>205</v>
      </c>
      <c r="B209" s="27" t="s">
        <v>932</v>
      </c>
      <c r="C209" s="26" t="s">
        <v>933</v>
      </c>
      <c r="D209" s="687" t="s">
        <v>930</v>
      </c>
      <c r="E209" s="118">
        <v>45716</v>
      </c>
      <c r="F209" s="127" t="s">
        <v>320</v>
      </c>
      <c r="G209" s="687" t="s">
        <v>924</v>
      </c>
      <c r="H209" s="125" t="s">
        <v>934</v>
      </c>
      <c r="I209" s="128" t="s">
        <v>926</v>
      </c>
      <c r="J209" s="140" t="s">
        <v>927</v>
      </c>
      <c r="K209" s="118">
        <v>45707</v>
      </c>
    </row>
    <row r="210" spans="1:11" ht="94.5" customHeight="1" x14ac:dyDescent="0.25">
      <c r="A210" s="686">
        <v>206</v>
      </c>
      <c r="B210" s="686" t="s">
        <v>935</v>
      </c>
      <c r="C210" s="36">
        <v>90340014195</v>
      </c>
      <c r="D210" s="686" t="s">
        <v>936</v>
      </c>
      <c r="E210" s="31">
        <v>45719</v>
      </c>
      <c r="F210" s="686" t="s">
        <v>320</v>
      </c>
      <c r="G210" s="30" t="s">
        <v>937</v>
      </c>
      <c r="H210" s="687" t="s">
        <v>322</v>
      </c>
      <c r="I210" s="30" t="s">
        <v>938</v>
      </c>
      <c r="J210" s="687">
        <v>87086777821</v>
      </c>
      <c r="K210" s="31">
        <v>45707</v>
      </c>
    </row>
    <row r="211" spans="1:11" ht="94.5" customHeight="1" x14ac:dyDescent="0.25">
      <c r="A211" s="686">
        <v>207</v>
      </c>
      <c r="B211" s="141" t="s">
        <v>939</v>
      </c>
      <c r="C211" s="111">
        <v>90540010020</v>
      </c>
      <c r="D211" s="113" t="s">
        <v>940</v>
      </c>
      <c r="E211" s="118">
        <v>45721</v>
      </c>
      <c r="F211" s="142">
        <v>0.41666666666666669</v>
      </c>
      <c r="G211" s="143" t="s">
        <v>314</v>
      </c>
      <c r="H211" s="143" t="s">
        <v>315</v>
      </c>
      <c r="I211" s="143" t="s">
        <v>316</v>
      </c>
      <c r="J211" s="144"/>
      <c r="K211" s="118">
        <v>45708</v>
      </c>
    </row>
    <row r="212" spans="1:11" ht="94.5" customHeight="1" x14ac:dyDescent="0.25">
      <c r="A212" s="686">
        <v>208</v>
      </c>
      <c r="B212" s="141" t="s">
        <v>941</v>
      </c>
      <c r="C212" s="111">
        <v>101040013837</v>
      </c>
      <c r="D212" s="113" t="s">
        <v>942</v>
      </c>
      <c r="E212" s="118">
        <v>45721</v>
      </c>
      <c r="F212" s="142">
        <v>0.4375</v>
      </c>
      <c r="G212" s="143" t="s">
        <v>314</v>
      </c>
      <c r="H212" s="143" t="s">
        <v>315</v>
      </c>
      <c r="I212" s="145" t="s">
        <v>316</v>
      </c>
      <c r="J212" s="26"/>
      <c r="K212" s="118">
        <v>45708</v>
      </c>
    </row>
    <row r="213" spans="1:11" ht="94.5" customHeight="1" x14ac:dyDescent="0.25">
      <c r="A213" s="686">
        <v>209</v>
      </c>
      <c r="B213" s="146" t="s">
        <v>943</v>
      </c>
      <c r="C213" s="147" t="s">
        <v>944</v>
      </c>
      <c r="D213" s="148" t="s">
        <v>945</v>
      </c>
      <c r="E213" s="149">
        <v>45719</v>
      </c>
      <c r="F213" s="150">
        <v>1500</v>
      </c>
      <c r="G213" s="150" t="s">
        <v>634</v>
      </c>
      <c r="H213" s="150" t="s">
        <v>946</v>
      </c>
      <c r="I213" s="151" t="s">
        <v>636</v>
      </c>
      <c r="J213" s="150" t="s">
        <v>637</v>
      </c>
      <c r="K213" s="118">
        <v>45709</v>
      </c>
    </row>
    <row r="214" spans="1:11" ht="94.5" customHeight="1" x14ac:dyDescent="0.25">
      <c r="A214" s="686">
        <v>210</v>
      </c>
      <c r="B214" s="147" t="s">
        <v>947</v>
      </c>
      <c r="C214" s="147">
        <v>40140008392</v>
      </c>
      <c r="D214" s="147" t="s">
        <v>948</v>
      </c>
      <c r="E214" s="152">
        <v>45722</v>
      </c>
      <c r="F214" s="153">
        <v>0.41666666666666669</v>
      </c>
      <c r="G214" s="147" t="s">
        <v>808</v>
      </c>
      <c r="H214" s="147" t="s">
        <v>949</v>
      </c>
      <c r="I214" s="147" t="s">
        <v>42</v>
      </c>
      <c r="J214" s="147" t="s">
        <v>810</v>
      </c>
      <c r="K214" s="118">
        <v>45709</v>
      </c>
    </row>
    <row r="215" spans="1:11" ht="94.5" customHeight="1" x14ac:dyDescent="0.25">
      <c r="A215" s="686">
        <v>211</v>
      </c>
      <c r="B215" s="27" t="s">
        <v>950</v>
      </c>
      <c r="C215" s="34" t="s">
        <v>951</v>
      </c>
      <c r="D215" s="686" t="s">
        <v>952</v>
      </c>
      <c r="E215" s="31">
        <v>45719</v>
      </c>
      <c r="F215" s="35">
        <v>1.0173611111111101</v>
      </c>
      <c r="G215" s="687" t="s">
        <v>501</v>
      </c>
      <c r="H215" s="125" t="s">
        <v>498</v>
      </c>
      <c r="I215" s="686" t="s">
        <v>59</v>
      </c>
      <c r="J215" s="687" t="s">
        <v>60</v>
      </c>
      <c r="K215" s="118">
        <v>45709</v>
      </c>
    </row>
    <row r="216" spans="1:11" ht="94.5" customHeight="1" x14ac:dyDescent="0.25">
      <c r="A216" s="686">
        <v>212</v>
      </c>
      <c r="B216" s="154" t="s">
        <v>953</v>
      </c>
      <c r="C216" s="155" t="s">
        <v>954</v>
      </c>
      <c r="D216" s="156" t="s">
        <v>955</v>
      </c>
      <c r="E216" s="116">
        <v>45716</v>
      </c>
      <c r="F216" s="157" t="s">
        <v>320</v>
      </c>
      <c r="G216" s="156" t="s">
        <v>924</v>
      </c>
      <c r="H216" s="158" t="s">
        <v>956</v>
      </c>
      <c r="I216" s="159" t="s">
        <v>926</v>
      </c>
      <c r="J216" s="160" t="s">
        <v>927</v>
      </c>
      <c r="K216" s="118">
        <v>45709</v>
      </c>
    </row>
    <row r="217" spans="1:11" ht="94.5" customHeight="1" x14ac:dyDescent="0.25">
      <c r="A217" s="686">
        <v>213</v>
      </c>
      <c r="B217" s="686" t="s">
        <v>957</v>
      </c>
      <c r="C217" s="686" t="s">
        <v>958</v>
      </c>
      <c r="D217" s="686" t="s">
        <v>959</v>
      </c>
      <c r="E217" s="37">
        <v>45722</v>
      </c>
      <c r="F217" s="686" t="s">
        <v>534</v>
      </c>
      <c r="G217" s="686" t="s">
        <v>960</v>
      </c>
      <c r="H217" s="686" t="s">
        <v>961</v>
      </c>
      <c r="I217" s="686" t="s">
        <v>680</v>
      </c>
      <c r="J217" s="686" t="s">
        <v>962</v>
      </c>
      <c r="K217" s="118">
        <v>45709</v>
      </c>
    </row>
    <row r="218" spans="1:11" ht="94.5" customHeight="1" x14ac:dyDescent="0.25">
      <c r="A218" s="686">
        <v>214</v>
      </c>
      <c r="B218" s="686" t="s">
        <v>963</v>
      </c>
      <c r="C218" s="686">
        <v>30640008765</v>
      </c>
      <c r="D218" s="686" t="s">
        <v>964</v>
      </c>
      <c r="E218" s="37">
        <v>45719</v>
      </c>
      <c r="F218" s="686" t="s">
        <v>320</v>
      </c>
      <c r="G218" s="686" t="s">
        <v>965</v>
      </c>
      <c r="H218" s="686" t="s">
        <v>47</v>
      </c>
      <c r="I218" s="686" t="s">
        <v>30</v>
      </c>
      <c r="J218" s="686" t="s">
        <v>31</v>
      </c>
      <c r="K218" s="118">
        <v>45709</v>
      </c>
    </row>
    <row r="219" spans="1:11" ht="94.5" customHeight="1" x14ac:dyDescent="0.25">
      <c r="A219" s="686">
        <v>215</v>
      </c>
      <c r="B219" s="161" t="s">
        <v>966</v>
      </c>
      <c r="C219" s="162" t="s">
        <v>967</v>
      </c>
      <c r="D219" s="163" t="s">
        <v>968</v>
      </c>
      <c r="E219" s="164">
        <v>45736</v>
      </c>
      <c r="F219" s="165" t="s">
        <v>78</v>
      </c>
      <c r="G219" s="163" t="s">
        <v>969</v>
      </c>
      <c r="H219" s="163" t="s">
        <v>970</v>
      </c>
      <c r="I219" s="166" t="s">
        <v>804</v>
      </c>
      <c r="J219" s="163" t="s">
        <v>82</v>
      </c>
      <c r="K219" s="164">
        <v>45712</v>
      </c>
    </row>
    <row r="220" spans="1:11" ht="94.5" customHeight="1" x14ac:dyDescent="0.25">
      <c r="A220" s="686">
        <v>216</v>
      </c>
      <c r="B220" s="123" t="s">
        <v>75</v>
      </c>
      <c r="C220" s="124" t="s">
        <v>76</v>
      </c>
      <c r="D220" s="125" t="s">
        <v>77</v>
      </c>
      <c r="E220" s="167">
        <v>45743</v>
      </c>
      <c r="F220" s="127" t="s">
        <v>78</v>
      </c>
      <c r="G220" s="125" t="s">
        <v>79</v>
      </c>
      <c r="H220" s="125" t="s">
        <v>971</v>
      </c>
      <c r="I220" s="128" t="s">
        <v>81</v>
      </c>
      <c r="J220" s="125" t="s">
        <v>82</v>
      </c>
      <c r="K220" s="164">
        <v>45712</v>
      </c>
    </row>
    <row r="221" spans="1:11" ht="94.5" customHeight="1" x14ac:dyDescent="0.25">
      <c r="A221" s="686">
        <v>217</v>
      </c>
      <c r="B221" s="686" t="s">
        <v>972</v>
      </c>
      <c r="C221" s="113" t="s">
        <v>973</v>
      </c>
      <c r="D221" s="686" t="s">
        <v>974</v>
      </c>
      <c r="E221" s="118">
        <v>45726</v>
      </c>
      <c r="F221" s="113" t="s">
        <v>160</v>
      </c>
      <c r="G221" s="34" t="s">
        <v>975</v>
      </c>
      <c r="H221" s="687" t="s">
        <v>976</v>
      </c>
      <c r="I221" s="113" t="s">
        <v>977</v>
      </c>
      <c r="J221" s="113" t="s">
        <v>962</v>
      </c>
      <c r="K221" s="164">
        <v>45712</v>
      </c>
    </row>
    <row r="222" spans="1:11" ht="94.5" customHeight="1" x14ac:dyDescent="0.25">
      <c r="A222" s="686">
        <v>218</v>
      </c>
      <c r="B222" s="686" t="s">
        <v>978</v>
      </c>
      <c r="C222" s="113" t="s">
        <v>979</v>
      </c>
      <c r="D222" s="686" t="s">
        <v>980</v>
      </c>
      <c r="E222" s="118">
        <v>45727</v>
      </c>
      <c r="F222" s="113" t="s">
        <v>160</v>
      </c>
      <c r="G222" s="34" t="s">
        <v>960</v>
      </c>
      <c r="H222" s="687" t="s">
        <v>961</v>
      </c>
      <c r="I222" s="113" t="s">
        <v>981</v>
      </c>
      <c r="J222" s="113" t="s">
        <v>962</v>
      </c>
      <c r="K222" s="164">
        <v>45712</v>
      </c>
    </row>
    <row r="223" spans="1:11" ht="94.5" customHeight="1" x14ac:dyDescent="0.25">
      <c r="A223" s="686">
        <v>219</v>
      </c>
      <c r="B223" s="686" t="s">
        <v>982</v>
      </c>
      <c r="C223" s="113">
        <v>30540006715</v>
      </c>
      <c r="D223" s="686" t="s">
        <v>983</v>
      </c>
      <c r="E223" s="118">
        <v>45728</v>
      </c>
      <c r="F223" s="113" t="s">
        <v>984</v>
      </c>
      <c r="G223" s="34" t="s">
        <v>985</v>
      </c>
      <c r="H223" s="687" t="s">
        <v>986</v>
      </c>
      <c r="I223" s="113" t="s">
        <v>985</v>
      </c>
      <c r="J223" s="113">
        <v>77772655522</v>
      </c>
      <c r="K223" s="164">
        <v>45712</v>
      </c>
    </row>
    <row r="224" spans="1:11" ht="94.5" customHeight="1" x14ac:dyDescent="0.25">
      <c r="A224" s="686">
        <v>220</v>
      </c>
      <c r="B224" s="26" t="s">
        <v>987</v>
      </c>
      <c r="C224" s="26" t="s">
        <v>988</v>
      </c>
      <c r="D224" s="687" t="s">
        <v>989</v>
      </c>
      <c r="E224" s="31" t="s">
        <v>990</v>
      </c>
      <c r="F224" s="28">
        <v>0.45833333333333331</v>
      </c>
      <c r="G224" s="687" t="s">
        <v>991</v>
      </c>
      <c r="H224" s="687" t="s">
        <v>992</v>
      </c>
      <c r="I224" s="687" t="s">
        <v>42</v>
      </c>
      <c r="J224" s="687" t="s">
        <v>993</v>
      </c>
      <c r="K224" s="164">
        <v>45712</v>
      </c>
    </row>
    <row r="225" spans="1:11" ht="94.5" customHeight="1" x14ac:dyDescent="0.25">
      <c r="A225" s="686">
        <v>221</v>
      </c>
      <c r="B225" s="81" t="s">
        <v>994</v>
      </c>
      <c r="C225" s="111">
        <v>140640005426</v>
      </c>
      <c r="D225" s="113" t="s">
        <v>995</v>
      </c>
      <c r="E225" s="118" t="s">
        <v>996</v>
      </c>
      <c r="F225" s="119">
        <v>0.45833333333333331</v>
      </c>
      <c r="G225" s="113" t="s">
        <v>871</v>
      </c>
      <c r="H225" s="117" t="s">
        <v>872</v>
      </c>
      <c r="I225" s="113" t="s">
        <v>873</v>
      </c>
      <c r="J225" s="113" t="s">
        <v>874</v>
      </c>
      <c r="K225" s="118">
        <v>45712</v>
      </c>
    </row>
    <row r="226" spans="1:11" ht="94.5" customHeight="1" x14ac:dyDescent="0.25">
      <c r="A226" s="686">
        <v>222</v>
      </c>
      <c r="B226" s="687" t="s">
        <v>997</v>
      </c>
      <c r="C226" s="26" t="s">
        <v>998</v>
      </c>
      <c r="D226" s="687" t="s">
        <v>999</v>
      </c>
      <c r="E226" s="31">
        <v>45729</v>
      </c>
      <c r="F226" s="49" t="s">
        <v>1000</v>
      </c>
      <c r="G226" s="687" t="s">
        <v>1001</v>
      </c>
      <c r="H226" s="687" t="s">
        <v>1002</v>
      </c>
      <c r="I226" s="687" t="s">
        <v>867</v>
      </c>
      <c r="J226" s="1" t="s">
        <v>868</v>
      </c>
      <c r="K226" s="164">
        <v>45712</v>
      </c>
    </row>
    <row r="227" spans="1:11" ht="94.5" customHeight="1" x14ac:dyDescent="0.25">
      <c r="A227" s="686">
        <v>223</v>
      </c>
      <c r="B227" s="111" t="s">
        <v>1003</v>
      </c>
      <c r="C227" s="112" t="s">
        <v>1004</v>
      </c>
      <c r="D227" s="113" t="s">
        <v>1005</v>
      </c>
      <c r="E227" s="118">
        <v>45728</v>
      </c>
      <c r="F227" s="119">
        <v>0.45833333333333331</v>
      </c>
      <c r="G227" s="686" t="s">
        <v>1006</v>
      </c>
      <c r="H227" s="113" t="s">
        <v>1007</v>
      </c>
      <c r="I227" s="168" t="s">
        <v>30</v>
      </c>
      <c r="J227" s="41" t="s">
        <v>1008</v>
      </c>
      <c r="K227" s="164">
        <v>45712</v>
      </c>
    </row>
    <row r="228" spans="1:11" ht="94.5" customHeight="1" x14ac:dyDescent="0.25">
      <c r="A228" s="686">
        <v>224</v>
      </c>
      <c r="B228" s="169" t="s">
        <v>1009</v>
      </c>
      <c r="C228" s="170" t="str">
        <f>C217</f>
        <v>.160640009363</v>
      </c>
      <c r="D228" s="687" t="s">
        <v>1010</v>
      </c>
      <c r="E228" s="37">
        <f>E217</f>
        <v>45722</v>
      </c>
      <c r="F228" s="46" t="str">
        <f>F217</f>
        <v>16.00</v>
      </c>
      <c r="G228" s="46" t="s">
        <v>756</v>
      </c>
      <c r="H228" s="46" t="s">
        <v>1011</v>
      </c>
      <c r="I228" s="169" t="s">
        <v>758</v>
      </c>
      <c r="J228" s="46" t="s">
        <v>759</v>
      </c>
      <c r="K228" s="164">
        <v>45713</v>
      </c>
    </row>
    <row r="229" spans="1:11" ht="94.5" customHeight="1" x14ac:dyDescent="0.25">
      <c r="A229" s="686">
        <v>225</v>
      </c>
      <c r="B229" s="687" t="s">
        <v>1012</v>
      </c>
      <c r="C229" s="687" t="s">
        <v>1013</v>
      </c>
      <c r="D229" s="686" t="s">
        <v>1014</v>
      </c>
      <c r="E229" s="118">
        <v>45728</v>
      </c>
      <c r="F229" s="119">
        <v>0.41666666666666669</v>
      </c>
      <c r="G229" s="687" t="s">
        <v>1015</v>
      </c>
      <c r="H229" s="686" t="s">
        <v>1016</v>
      </c>
      <c r="I229" s="686" t="s">
        <v>30</v>
      </c>
      <c r="J229" s="33" t="s">
        <v>1017</v>
      </c>
      <c r="K229" s="171">
        <v>45713</v>
      </c>
    </row>
    <row r="230" spans="1:11" ht="94.5" customHeight="1" x14ac:dyDescent="0.25">
      <c r="A230" s="686">
        <v>226</v>
      </c>
      <c r="B230" s="687" t="s">
        <v>1012</v>
      </c>
      <c r="C230" s="687" t="s">
        <v>1013</v>
      </c>
      <c r="D230" s="686" t="s">
        <v>1014</v>
      </c>
      <c r="E230" s="118">
        <v>45730</v>
      </c>
      <c r="F230" s="119">
        <v>0.41666666666666669</v>
      </c>
      <c r="G230" s="687" t="s">
        <v>1015</v>
      </c>
      <c r="H230" s="686" t="s">
        <v>1018</v>
      </c>
      <c r="I230" s="686" t="s">
        <v>30</v>
      </c>
      <c r="J230" s="33" t="s">
        <v>1017</v>
      </c>
      <c r="K230" s="171">
        <v>45713</v>
      </c>
    </row>
    <row r="231" spans="1:11" ht="94.5" customHeight="1" x14ac:dyDescent="0.25">
      <c r="A231" s="686">
        <v>227</v>
      </c>
      <c r="B231" s="27" t="s">
        <v>1019</v>
      </c>
      <c r="C231" s="26" t="s">
        <v>1020</v>
      </c>
      <c r="D231" s="687" t="s">
        <v>1021</v>
      </c>
      <c r="E231" s="118">
        <v>45735</v>
      </c>
      <c r="F231" s="127">
        <v>0.625</v>
      </c>
      <c r="G231" s="125" t="s">
        <v>1022</v>
      </c>
      <c r="H231" s="125" t="s">
        <v>1023</v>
      </c>
      <c r="I231" s="128" t="s">
        <v>1024</v>
      </c>
      <c r="J231" s="125" t="s">
        <v>1025</v>
      </c>
      <c r="K231" s="171">
        <v>45713</v>
      </c>
    </row>
    <row r="232" spans="1:11" ht="94.5" customHeight="1" x14ac:dyDescent="0.25">
      <c r="A232" s="686">
        <v>228</v>
      </c>
      <c r="B232" s="686" t="s">
        <v>1026</v>
      </c>
      <c r="C232" s="686">
        <v>150540010669</v>
      </c>
      <c r="D232" s="686" t="s">
        <v>1027</v>
      </c>
      <c r="E232" s="37">
        <v>45719</v>
      </c>
      <c r="F232" s="686" t="s">
        <v>320</v>
      </c>
      <c r="G232" s="686" t="s">
        <v>586</v>
      </c>
      <c r="H232" s="686" t="s">
        <v>1028</v>
      </c>
      <c r="I232" s="686" t="s">
        <v>403</v>
      </c>
      <c r="J232" s="686" t="s">
        <v>31</v>
      </c>
      <c r="K232" s="172">
        <v>45714</v>
      </c>
    </row>
    <row r="233" spans="1:11" ht="94.5" customHeight="1" x14ac:dyDescent="0.25">
      <c r="A233" s="686">
        <v>229</v>
      </c>
      <c r="B233" s="173" t="s">
        <v>1029</v>
      </c>
      <c r="C233" s="174" t="s">
        <v>1030</v>
      </c>
      <c r="D233" s="128" t="s">
        <v>1031</v>
      </c>
      <c r="E233" s="175">
        <v>45730</v>
      </c>
      <c r="F233" s="38">
        <v>0.45833333333333331</v>
      </c>
      <c r="G233" s="176" t="s">
        <v>1032</v>
      </c>
      <c r="H233" s="74" t="s">
        <v>1033</v>
      </c>
      <c r="I233" s="133" t="s">
        <v>1034</v>
      </c>
      <c r="J233" s="48" t="s">
        <v>1035</v>
      </c>
      <c r="K233" s="172">
        <v>45714</v>
      </c>
    </row>
    <row r="234" spans="1:11" ht="94.5" customHeight="1" x14ac:dyDescent="0.25">
      <c r="A234" s="686">
        <v>230</v>
      </c>
      <c r="B234" s="686" t="s">
        <v>1036</v>
      </c>
      <c r="C234" s="686">
        <v>60340008492</v>
      </c>
      <c r="D234" s="686" t="s">
        <v>1037</v>
      </c>
      <c r="E234" s="37">
        <v>45733</v>
      </c>
      <c r="F234" s="177">
        <v>11293</v>
      </c>
      <c r="G234" s="686" t="s">
        <v>187</v>
      </c>
      <c r="H234" s="686" t="s">
        <v>1038</v>
      </c>
      <c r="I234" s="686" t="s">
        <v>189</v>
      </c>
      <c r="J234" s="686" t="s">
        <v>190</v>
      </c>
      <c r="K234" s="171">
        <v>45714</v>
      </c>
    </row>
    <row r="235" spans="1:11" ht="94.5" customHeight="1" x14ac:dyDescent="0.25">
      <c r="A235" s="686">
        <v>231</v>
      </c>
      <c r="B235" s="111" t="s">
        <v>1039</v>
      </c>
      <c r="C235" s="178" t="e">
        <f>[5]Лист1!B236</f>
        <v>#REF!</v>
      </c>
      <c r="D235" s="113" t="s">
        <v>1040</v>
      </c>
      <c r="E235" s="118">
        <v>45743</v>
      </c>
      <c r="F235" s="113" t="s">
        <v>261</v>
      </c>
      <c r="G235" s="113" t="s">
        <v>161</v>
      </c>
      <c r="H235" s="113" t="s">
        <v>1041</v>
      </c>
      <c r="I235" s="113" t="s">
        <v>163</v>
      </c>
      <c r="J235" s="113" t="s">
        <v>164</v>
      </c>
      <c r="K235" s="171">
        <v>45714</v>
      </c>
    </row>
    <row r="236" spans="1:11" ht="94.5" customHeight="1" x14ac:dyDescent="0.25">
      <c r="A236" s="686">
        <v>232</v>
      </c>
      <c r="B236" s="686" t="s">
        <v>1042</v>
      </c>
      <c r="C236" s="686">
        <v>160540019486</v>
      </c>
      <c r="D236" s="686" t="s">
        <v>1043</v>
      </c>
      <c r="E236" s="37">
        <v>45743</v>
      </c>
      <c r="F236" s="686" t="s">
        <v>320</v>
      </c>
      <c r="G236" s="686" t="s">
        <v>161</v>
      </c>
      <c r="H236" s="686" t="s">
        <v>1044</v>
      </c>
      <c r="I236" s="686" t="s">
        <v>163</v>
      </c>
      <c r="J236" s="686" t="s">
        <v>1045</v>
      </c>
      <c r="K236" s="172">
        <v>45714</v>
      </c>
    </row>
    <row r="237" spans="1:11" ht="94.5" customHeight="1" x14ac:dyDescent="0.25">
      <c r="A237" s="686">
        <v>233</v>
      </c>
      <c r="B237" s="686" t="s">
        <v>1046</v>
      </c>
      <c r="C237" s="686">
        <v>10240001333</v>
      </c>
      <c r="D237" s="686" t="s">
        <v>1047</v>
      </c>
      <c r="E237" s="37">
        <v>45729</v>
      </c>
      <c r="F237" s="686" t="s">
        <v>864</v>
      </c>
      <c r="G237" s="686" t="s">
        <v>1048</v>
      </c>
      <c r="H237" s="686" t="s">
        <v>1049</v>
      </c>
      <c r="I237" s="686" t="s">
        <v>867</v>
      </c>
      <c r="J237" s="686" t="s">
        <v>868</v>
      </c>
      <c r="K237" s="172">
        <v>45714</v>
      </c>
    </row>
    <row r="238" spans="1:11" ht="94.5" customHeight="1" x14ac:dyDescent="0.25">
      <c r="A238" s="686">
        <v>234</v>
      </c>
      <c r="B238" s="687" t="s">
        <v>1050</v>
      </c>
      <c r="C238" s="26" t="s">
        <v>1051</v>
      </c>
      <c r="D238" s="687" t="s">
        <v>1052</v>
      </c>
      <c r="E238" s="31">
        <v>45742</v>
      </c>
      <c r="F238" s="687" t="s">
        <v>115</v>
      </c>
      <c r="G238" s="687" t="s">
        <v>1053</v>
      </c>
      <c r="H238" s="687" t="s">
        <v>1054</v>
      </c>
      <c r="I238" s="687" t="s">
        <v>30</v>
      </c>
      <c r="J238" s="687" t="s">
        <v>152</v>
      </c>
      <c r="K238" s="172">
        <v>45714</v>
      </c>
    </row>
    <row r="239" spans="1:11" ht="94.5" customHeight="1" x14ac:dyDescent="0.25">
      <c r="A239" s="686">
        <v>235</v>
      </c>
      <c r="B239" s="111" t="s">
        <v>1055</v>
      </c>
      <c r="C239" s="178" t="e">
        <f>[5]Лист1!B240</f>
        <v>#REF!</v>
      </c>
      <c r="D239" s="113" t="s">
        <v>1056</v>
      </c>
      <c r="E239" s="118" t="e">
        <f>[5]Лист1!D240</f>
        <v>#REF!</v>
      </c>
      <c r="F239" s="113" t="s">
        <v>160</v>
      </c>
      <c r="G239" s="113" t="s">
        <v>161</v>
      </c>
      <c r="H239" s="113" t="s">
        <v>1057</v>
      </c>
      <c r="I239" s="113" t="s">
        <v>163</v>
      </c>
      <c r="J239" s="113" t="s">
        <v>1045</v>
      </c>
      <c r="K239" s="171">
        <v>45714</v>
      </c>
    </row>
    <row r="240" spans="1:11" ht="94.5" customHeight="1" x14ac:dyDescent="0.25">
      <c r="A240" s="686">
        <v>236</v>
      </c>
      <c r="B240" s="179" t="s">
        <v>1058</v>
      </c>
      <c r="C240" s="180" t="s">
        <v>1059</v>
      </c>
      <c r="D240" s="179" t="s">
        <v>1060</v>
      </c>
      <c r="E240" s="181">
        <v>45734</v>
      </c>
      <c r="F240" s="182">
        <v>0.45833333333333331</v>
      </c>
      <c r="G240" s="179" t="s">
        <v>1061</v>
      </c>
      <c r="H240" s="183" t="s">
        <v>1062</v>
      </c>
      <c r="I240" s="184" t="s">
        <v>1063</v>
      </c>
      <c r="J240" s="184" t="s">
        <v>1064</v>
      </c>
      <c r="K240" s="185">
        <v>45719</v>
      </c>
    </row>
    <row r="241" spans="1:11" ht="94.5" customHeight="1" x14ac:dyDescent="0.25">
      <c r="A241" s="686">
        <v>237</v>
      </c>
      <c r="B241" s="186" t="s">
        <v>1065</v>
      </c>
      <c r="C241" s="187" t="s">
        <v>1066</v>
      </c>
      <c r="D241" s="117" t="s">
        <v>1067</v>
      </c>
      <c r="E241" s="116">
        <v>45735</v>
      </c>
      <c r="F241" s="117" t="s">
        <v>78</v>
      </c>
      <c r="G241" s="117" t="s">
        <v>308</v>
      </c>
      <c r="H241" s="117" t="s">
        <v>1068</v>
      </c>
      <c r="I241" s="117" t="s">
        <v>310</v>
      </c>
      <c r="J241" s="117" t="s">
        <v>311</v>
      </c>
      <c r="K241" s="188">
        <v>45719</v>
      </c>
    </row>
    <row r="242" spans="1:11" ht="94.5" customHeight="1" x14ac:dyDescent="0.25">
      <c r="A242" s="686">
        <v>238</v>
      </c>
      <c r="B242" s="32" t="s">
        <v>177</v>
      </c>
      <c r="C242" s="33" t="s">
        <v>49</v>
      </c>
      <c r="D242" s="687" t="s">
        <v>178</v>
      </c>
      <c r="E242" s="31">
        <v>45734</v>
      </c>
      <c r="F242" s="28">
        <v>0.66666666666666663</v>
      </c>
      <c r="G242" s="686" t="s">
        <v>51</v>
      </c>
      <c r="H242" s="686" t="s">
        <v>228</v>
      </c>
      <c r="I242" s="686" t="s">
        <v>30</v>
      </c>
      <c r="J242" s="687" t="s">
        <v>53</v>
      </c>
      <c r="K242" s="185">
        <v>45719</v>
      </c>
    </row>
    <row r="243" spans="1:11" ht="94.5" customHeight="1" x14ac:dyDescent="0.25">
      <c r="A243" s="686">
        <v>239</v>
      </c>
      <c r="B243" s="32" t="s">
        <v>1069</v>
      </c>
      <c r="C243" s="33" t="s">
        <v>1070</v>
      </c>
      <c r="D243" s="687" t="s">
        <v>1071</v>
      </c>
      <c r="E243" s="31">
        <v>45734</v>
      </c>
      <c r="F243" s="28">
        <v>0.66666666666666663</v>
      </c>
      <c r="G243" s="686" t="s">
        <v>51</v>
      </c>
      <c r="H243" s="686" t="s">
        <v>228</v>
      </c>
      <c r="I243" s="686" t="s">
        <v>30</v>
      </c>
      <c r="J243" s="687" t="s">
        <v>53</v>
      </c>
      <c r="K243" s="188">
        <v>45719</v>
      </c>
    </row>
    <row r="244" spans="1:11" ht="94.5" customHeight="1" x14ac:dyDescent="0.25">
      <c r="A244" s="686">
        <v>240</v>
      </c>
      <c r="B244" s="189" t="s">
        <v>1072</v>
      </c>
      <c r="C244" s="190" t="s">
        <v>1073</v>
      </c>
      <c r="D244" s="189" t="s">
        <v>1074</v>
      </c>
      <c r="E244" s="191">
        <v>45736</v>
      </c>
      <c r="F244" s="192">
        <v>0.5</v>
      </c>
      <c r="G244" s="193" t="s">
        <v>1075</v>
      </c>
      <c r="H244" s="56" t="s">
        <v>1076</v>
      </c>
      <c r="I244" s="56" t="s">
        <v>1077</v>
      </c>
      <c r="J244" s="56" t="s">
        <v>1078</v>
      </c>
      <c r="K244" s="185">
        <v>45719</v>
      </c>
    </row>
    <row r="245" spans="1:11" ht="94.5" customHeight="1" x14ac:dyDescent="0.25">
      <c r="A245" s="686">
        <v>241</v>
      </c>
      <c r="B245" s="186" t="s">
        <v>1079</v>
      </c>
      <c r="C245" s="187" t="s">
        <v>1080</v>
      </c>
      <c r="D245" s="117" t="s">
        <v>1081</v>
      </c>
      <c r="E245" s="194">
        <v>45743</v>
      </c>
      <c r="F245" s="155" t="s">
        <v>99</v>
      </c>
      <c r="G245" s="156" t="s">
        <v>359</v>
      </c>
      <c r="H245" s="156" t="s">
        <v>41</v>
      </c>
      <c r="I245" s="687" t="s">
        <v>42</v>
      </c>
      <c r="J245" s="687" t="e">
        <f>[6]Лист1!I246</f>
        <v>#REF!</v>
      </c>
      <c r="K245" s="188">
        <v>45719</v>
      </c>
    </row>
    <row r="246" spans="1:11" ht="94.5" customHeight="1" x14ac:dyDescent="0.25">
      <c r="A246" s="686">
        <v>242</v>
      </c>
      <c r="B246" s="39" t="s">
        <v>1082</v>
      </c>
      <c r="C246" s="40" t="s">
        <v>1083</v>
      </c>
      <c r="D246" s="39" t="s">
        <v>1084</v>
      </c>
      <c r="E246" s="31">
        <v>45734</v>
      </c>
      <c r="F246" s="26" t="s">
        <v>1085</v>
      </c>
      <c r="G246" s="687" t="s">
        <v>1086</v>
      </c>
      <c r="H246" s="687" t="s">
        <v>1087</v>
      </c>
      <c r="I246" s="687" t="s">
        <v>42</v>
      </c>
      <c r="J246" s="156" t="e">
        <f>[6]Лист1!I247</f>
        <v>#REF!</v>
      </c>
      <c r="K246" s="188">
        <v>45719</v>
      </c>
    </row>
    <row r="247" spans="1:11" ht="94.5" customHeight="1" x14ac:dyDescent="0.25">
      <c r="A247" s="686">
        <v>243</v>
      </c>
      <c r="B247" s="39" t="s">
        <v>1088</v>
      </c>
      <c r="C247" s="40" t="s">
        <v>1089</v>
      </c>
      <c r="D247" s="39" t="s">
        <v>1090</v>
      </c>
      <c r="E247" s="31">
        <v>45734</v>
      </c>
      <c r="F247" s="26" t="s">
        <v>1085</v>
      </c>
      <c r="G247" s="687" t="s">
        <v>1086</v>
      </c>
      <c r="H247" s="687" t="s">
        <v>1087</v>
      </c>
      <c r="I247" s="687" t="s">
        <v>42</v>
      </c>
      <c r="J247" s="687" t="e">
        <f>[6]Лист1!I248</f>
        <v>#REF!</v>
      </c>
      <c r="K247" s="195">
        <v>45719</v>
      </c>
    </row>
    <row r="248" spans="1:11" ht="94.5" customHeight="1" x14ac:dyDescent="0.25">
      <c r="A248" s="686">
        <v>244</v>
      </c>
      <c r="B248" s="32" t="s">
        <v>1091</v>
      </c>
      <c r="C248" s="33" t="s">
        <v>1092</v>
      </c>
      <c r="D248" s="686" t="s">
        <v>1093</v>
      </c>
      <c r="E248" s="31">
        <v>45734</v>
      </c>
      <c r="F248" s="28">
        <v>0.5</v>
      </c>
      <c r="G248" s="686" t="s">
        <v>51</v>
      </c>
      <c r="H248" s="686" t="s">
        <v>397</v>
      </c>
      <c r="I248" s="686" t="s">
        <v>30</v>
      </c>
      <c r="J248" s="687" t="s">
        <v>53</v>
      </c>
      <c r="K248" s="195">
        <v>45720</v>
      </c>
    </row>
    <row r="249" spans="1:11" ht="94.5" customHeight="1" x14ac:dyDescent="0.25">
      <c r="A249" s="686">
        <v>245</v>
      </c>
      <c r="B249" s="32" t="s">
        <v>269</v>
      </c>
      <c r="C249" s="33" t="s">
        <v>270</v>
      </c>
      <c r="D249" s="77" t="s">
        <v>271</v>
      </c>
      <c r="E249" s="31">
        <v>45734</v>
      </c>
      <c r="F249" s="28">
        <v>0.58333333333333337</v>
      </c>
      <c r="G249" s="686" t="s">
        <v>51</v>
      </c>
      <c r="H249" s="686" t="s">
        <v>397</v>
      </c>
      <c r="I249" s="686" t="s">
        <v>30</v>
      </c>
      <c r="J249" s="687" t="s">
        <v>53</v>
      </c>
      <c r="K249" s="195">
        <v>45720</v>
      </c>
    </row>
    <row r="250" spans="1:11" ht="94.5" customHeight="1" x14ac:dyDescent="0.25">
      <c r="A250" s="686">
        <v>246</v>
      </c>
      <c r="B250" s="32" t="s">
        <v>394</v>
      </c>
      <c r="C250" s="33" t="s">
        <v>395</v>
      </c>
      <c r="D250" s="686" t="s">
        <v>396</v>
      </c>
      <c r="E250" s="31">
        <v>45734</v>
      </c>
      <c r="F250" s="28">
        <v>0.41666666666666669</v>
      </c>
      <c r="G250" s="686" t="s">
        <v>51</v>
      </c>
      <c r="H250" s="686" t="s">
        <v>397</v>
      </c>
      <c r="I250" s="686" t="s">
        <v>30</v>
      </c>
      <c r="J250" s="687" t="s">
        <v>53</v>
      </c>
      <c r="K250" s="195">
        <v>45720</v>
      </c>
    </row>
    <row r="251" spans="1:11" ht="94.5" customHeight="1" x14ac:dyDescent="0.25">
      <c r="A251" s="686">
        <v>247</v>
      </c>
      <c r="B251" s="687" t="s">
        <v>1094</v>
      </c>
      <c r="C251" s="68">
        <v>140740002198</v>
      </c>
      <c r="D251" s="686" t="s">
        <v>1095</v>
      </c>
      <c r="E251" s="69">
        <v>45735</v>
      </c>
      <c r="F251" s="65">
        <v>0.47916666666666669</v>
      </c>
      <c r="G251" s="686" t="s">
        <v>167</v>
      </c>
      <c r="H251" s="686" t="s">
        <v>1096</v>
      </c>
      <c r="I251" s="686" t="s">
        <v>157</v>
      </c>
      <c r="J251" s="686" t="s">
        <v>1097</v>
      </c>
      <c r="K251" s="195">
        <v>45720</v>
      </c>
    </row>
    <row r="252" spans="1:11" ht="94.5" customHeight="1" x14ac:dyDescent="0.25">
      <c r="A252" s="686">
        <v>248</v>
      </c>
      <c r="B252" s="687" t="s">
        <v>1098</v>
      </c>
      <c r="C252" s="68">
        <v>121140014812</v>
      </c>
      <c r="D252" s="686" t="s">
        <v>1099</v>
      </c>
      <c r="E252" s="69">
        <v>45748</v>
      </c>
      <c r="F252" s="65">
        <v>0.47916666666666669</v>
      </c>
      <c r="G252" s="686" t="s">
        <v>167</v>
      </c>
      <c r="H252" s="686" t="s">
        <v>1096</v>
      </c>
      <c r="I252" s="686" t="s">
        <v>157</v>
      </c>
      <c r="J252" s="686" t="s">
        <v>1100</v>
      </c>
      <c r="K252" s="195">
        <v>45720</v>
      </c>
    </row>
    <row r="253" spans="1:11" ht="94.5" customHeight="1" x14ac:dyDescent="0.25">
      <c r="A253" s="686">
        <v>249</v>
      </c>
      <c r="B253" s="686" t="s">
        <v>1101</v>
      </c>
      <c r="C253" s="68">
        <v>70340003919</v>
      </c>
      <c r="D253" s="687" t="s">
        <v>1102</v>
      </c>
      <c r="E253" s="69">
        <v>45748</v>
      </c>
      <c r="F253" s="65">
        <v>0.64583333333333337</v>
      </c>
      <c r="G253" s="686" t="s">
        <v>167</v>
      </c>
      <c r="H253" s="686" t="s">
        <v>1096</v>
      </c>
      <c r="I253" s="686" t="s">
        <v>157</v>
      </c>
      <c r="J253" s="686" t="s">
        <v>1100</v>
      </c>
      <c r="K253" s="195">
        <v>45720</v>
      </c>
    </row>
    <row r="254" spans="1:11" ht="94.5" customHeight="1" x14ac:dyDescent="0.25">
      <c r="A254" s="686">
        <v>250</v>
      </c>
      <c r="B254" s="111" t="s">
        <v>1103</v>
      </c>
      <c r="C254" s="112" t="s">
        <v>1104</v>
      </c>
      <c r="D254" s="113" t="s">
        <v>1105</v>
      </c>
      <c r="E254" s="118">
        <v>45723</v>
      </c>
      <c r="F254" s="119">
        <v>0.45833333333333331</v>
      </c>
      <c r="G254" s="29" t="s">
        <v>609</v>
      </c>
      <c r="H254" s="687" t="s">
        <v>47</v>
      </c>
      <c r="I254" s="196" t="s">
        <v>30</v>
      </c>
      <c r="J254" s="197" t="s">
        <v>611</v>
      </c>
      <c r="K254" s="195">
        <v>45721</v>
      </c>
    </row>
    <row r="255" spans="1:11" ht="94.5" customHeight="1" x14ac:dyDescent="0.25">
      <c r="A255" s="686">
        <v>251</v>
      </c>
      <c r="B255" s="111" t="s">
        <v>606</v>
      </c>
      <c r="C255" s="112" t="s">
        <v>607</v>
      </c>
      <c r="D255" s="113" t="s">
        <v>608</v>
      </c>
      <c r="E255" s="118">
        <v>45723</v>
      </c>
      <c r="F255" s="119">
        <v>0.41666666666666669</v>
      </c>
      <c r="G255" s="29" t="s">
        <v>609</v>
      </c>
      <c r="H255" s="687" t="s">
        <v>110</v>
      </c>
      <c r="I255" s="196" t="s">
        <v>30</v>
      </c>
      <c r="J255" s="197" t="s">
        <v>611</v>
      </c>
      <c r="K255" s="195">
        <v>45721</v>
      </c>
    </row>
    <row r="256" spans="1:11" ht="94.5" customHeight="1" x14ac:dyDescent="0.25">
      <c r="A256" s="686">
        <v>252</v>
      </c>
      <c r="B256" s="111" t="s">
        <v>1106</v>
      </c>
      <c r="C256" s="178" t="e">
        <f>[7]Лист1!B257</f>
        <v>#REF!</v>
      </c>
      <c r="D256" s="113" t="s">
        <v>1107</v>
      </c>
      <c r="E256" s="118" t="e">
        <f>[7]Лист1!D257</f>
        <v>#REF!</v>
      </c>
      <c r="F256" s="113" t="s">
        <v>160</v>
      </c>
      <c r="G256" s="113" t="s">
        <v>161</v>
      </c>
      <c r="H256" s="113" t="s">
        <v>1108</v>
      </c>
      <c r="I256" s="113" t="s">
        <v>163</v>
      </c>
      <c r="J256" s="113" t="s">
        <v>164</v>
      </c>
      <c r="K256" s="195">
        <v>45721</v>
      </c>
    </row>
    <row r="257" spans="1:11" ht="94.5" customHeight="1" x14ac:dyDescent="0.25">
      <c r="A257" s="686">
        <v>253</v>
      </c>
      <c r="B257" s="186" t="s">
        <v>478</v>
      </c>
      <c r="C257" s="187" t="s">
        <v>479</v>
      </c>
      <c r="D257" s="117" t="s">
        <v>480</v>
      </c>
      <c r="E257" s="116">
        <v>45743</v>
      </c>
      <c r="F257" s="117" t="s">
        <v>261</v>
      </c>
      <c r="G257" s="117" t="s">
        <v>262</v>
      </c>
      <c r="H257" s="117" t="s">
        <v>481</v>
      </c>
      <c r="I257" s="117" t="s">
        <v>163</v>
      </c>
      <c r="J257" s="198" t="s">
        <v>264</v>
      </c>
      <c r="K257" s="195">
        <v>45721</v>
      </c>
    </row>
    <row r="258" spans="1:11" ht="94.5" customHeight="1" x14ac:dyDescent="0.25">
      <c r="A258" s="686">
        <v>254</v>
      </c>
      <c r="B258" s="32" t="s">
        <v>225</v>
      </c>
      <c r="C258" s="33" t="s">
        <v>226</v>
      </c>
      <c r="D258" s="687" t="s">
        <v>227</v>
      </c>
      <c r="E258" s="31">
        <v>45736</v>
      </c>
      <c r="F258" s="28">
        <v>0.5</v>
      </c>
      <c r="G258" s="686" t="s">
        <v>51</v>
      </c>
      <c r="H258" s="686" t="s">
        <v>397</v>
      </c>
      <c r="I258" s="686" t="s">
        <v>30</v>
      </c>
      <c r="J258" s="687" t="s">
        <v>53</v>
      </c>
      <c r="K258" s="195">
        <v>45721</v>
      </c>
    </row>
    <row r="259" spans="1:11" ht="94.5" customHeight="1" x14ac:dyDescent="0.25">
      <c r="A259" s="686">
        <v>255</v>
      </c>
      <c r="B259" s="137" t="s">
        <v>1109</v>
      </c>
      <c r="C259" s="199" t="s">
        <v>1110</v>
      </c>
      <c r="D259" s="687" t="s">
        <v>393</v>
      </c>
      <c r="E259" s="118">
        <v>45734</v>
      </c>
      <c r="F259" s="119">
        <v>0.625</v>
      </c>
      <c r="G259" s="686" t="s">
        <v>51</v>
      </c>
      <c r="H259" s="686" t="s">
        <v>228</v>
      </c>
      <c r="I259" s="686" t="s">
        <v>30</v>
      </c>
      <c r="J259" s="139" t="s">
        <v>53</v>
      </c>
      <c r="K259" s="195">
        <v>45721</v>
      </c>
    </row>
    <row r="260" spans="1:11" ht="94.5" customHeight="1" x14ac:dyDescent="0.25">
      <c r="A260" s="686">
        <v>256</v>
      </c>
      <c r="B260" s="32" t="s">
        <v>225</v>
      </c>
      <c r="C260" s="110" t="s">
        <v>226</v>
      </c>
      <c r="D260" s="23" t="s">
        <v>227</v>
      </c>
      <c r="E260" s="60">
        <v>45742</v>
      </c>
      <c r="F260" s="61">
        <v>0.5</v>
      </c>
      <c r="G260" s="59" t="s">
        <v>51</v>
      </c>
      <c r="H260" s="59" t="s">
        <v>1111</v>
      </c>
      <c r="I260" s="59" t="s">
        <v>30</v>
      </c>
      <c r="J260" s="23" t="s">
        <v>53</v>
      </c>
      <c r="K260" s="195">
        <v>45721</v>
      </c>
    </row>
    <row r="261" spans="1:11" ht="94.5" customHeight="1" x14ac:dyDescent="0.25">
      <c r="A261" s="686">
        <v>257</v>
      </c>
      <c r="B261" s="32" t="s">
        <v>48</v>
      </c>
      <c r="C261" s="110" t="s">
        <v>49</v>
      </c>
      <c r="D261" s="23" t="s">
        <v>50</v>
      </c>
      <c r="E261" s="60">
        <v>45734</v>
      </c>
      <c r="F261" s="61">
        <v>0.625</v>
      </c>
      <c r="G261" s="59" t="s">
        <v>51</v>
      </c>
      <c r="H261" s="59" t="s">
        <v>228</v>
      </c>
      <c r="I261" s="59" t="s">
        <v>30</v>
      </c>
      <c r="J261" s="23" t="s">
        <v>53</v>
      </c>
      <c r="K261" s="37">
        <v>45721</v>
      </c>
    </row>
    <row r="262" spans="1:11" ht="94.5" customHeight="1" x14ac:dyDescent="0.25">
      <c r="A262" s="686">
        <v>258</v>
      </c>
      <c r="B262" s="27" t="s">
        <v>1112</v>
      </c>
      <c r="C262" s="26" t="s">
        <v>1113</v>
      </c>
      <c r="D262" s="687" t="s">
        <v>1114</v>
      </c>
      <c r="E262" s="118" t="s">
        <v>1115</v>
      </c>
      <c r="F262" s="26" t="s">
        <v>78</v>
      </c>
      <c r="G262" s="687" t="s">
        <v>1116</v>
      </c>
      <c r="H262" s="687" t="s">
        <v>41</v>
      </c>
      <c r="I262" s="687" t="s">
        <v>42</v>
      </c>
      <c r="J262" s="687" t="e">
        <f>[7]Лист1!I262</f>
        <v>#REF!</v>
      </c>
      <c r="K262" s="195">
        <v>45722</v>
      </c>
    </row>
    <row r="263" spans="1:11" ht="94.5" customHeight="1" x14ac:dyDescent="0.25">
      <c r="A263" s="686">
        <v>259</v>
      </c>
      <c r="B263" s="200" t="s">
        <v>1117</v>
      </c>
      <c r="C263" s="201" t="s">
        <v>1118</v>
      </c>
      <c r="D263" s="202" t="s">
        <v>1119</v>
      </c>
      <c r="E263" s="203">
        <v>45733</v>
      </c>
      <c r="F263" s="204">
        <v>1500</v>
      </c>
      <c r="G263" s="204" t="s">
        <v>634</v>
      </c>
      <c r="H263" s="204" t="s">
        <v>1120</v>
      </c>
      <c r="I263" s="205" t="s">
        <v>636</v>
      </c>
      <c r="J263" s="204" t="s">
        <v>637</v>
      </c>
      <c r="K263" s="195">
        <v>45722</v>
      </c>
    </row>
    <row r="264" spans="1:11" ht="94.5" customHeight="1" x14ac:dyDescent="0.25">
      <c r="A264" s="686">
        <v>260</v>
      </c>
      <c r="B264" s="39" t="s">
        <v>1121</v>
      </c>
      <c r="C264" s="68">
        <v>30440006860</v>
      </c>
      <c r="D264" s="39" t="s">
        <v>1122</v>
      </c>
      <c r="E264" s="37" t="e">
        <f>[8]Лист1!D264</f>
        <v>#REF!</v>
      </c>
      <c r="F264" s="65">
        <v>0.64583333333333337</v>
      </c>
      <c r="G264" s="686" t="s">
        <v>167</v>
      </c>
      <c r="H264" s="686" t="s">
        <v>1096</v>
      </c>
      <c r="I264" s="686" t="s">
        <v>157</v>
      </c>
      <c r="J264" s="66" t="s">
        <v>1123</v>
      </c>
      <c r="K264" s="195">
        <v>45723</v>
      </c>
    </row>
    <row r="265" spans="1:11" ht="94.5" customHeight="1" x14ac:dyDescent="0.25">
      <c r="A265" s="686">
        <v>261</v>
      </c>
      <c r="B265" s="39" t="s">
        <v>1121</v>
      </c>
      <c r="C265" s="68">
        <v>30440006860</v>
      </c>
      <c r="D265" s="39" t="s">
        <v>1122</v>
      </c>
      <c r="E265" s="37" t="e">
        <f>[9]Лист1!D269</f>
        <v>#REF!</v>
      </c>
      <c r="F265" s="65">
        <v>0.64583333333333337</v>
      </c>
      <c r="G265" s="686" t="s">
        <v>167</v>
      </c>
      <c r="H265" s="686" t="s">
        <v>1096</v>
      </c>
      <c r="I265" s="686" t="s">
        <v>157</v>
      </c>
      <c r="J265" s="66" t="s">
        <v>1123</v>
      </c>
      <c r="K265" s="37">
        <v>45723</v>
      </c>
    </row>
    <row r="266" spans="1:11" ht="94.5" customHeight="1" x14ac:dyDescent="0.25">
      <c r="A266" s="686">
        <v>262</v>
      </c>
      <c r="B266" s="111" t="s">
        <v>1124</v>
      </c>
      <c r="C266" s="112" t="s">
        <v>1125</v>
      </c>
      <c r="D266" s="113" t="s">
        <v>1126</v>
      </c>
      <c r="E266" s="31">
        <v>45743</v>
      </c>
      <c r="F266" s="687" t="s">
        <v>99</v>
      </c>
      <c r="G266" s="687" t="s">
        <v>308</v>
      </c>
      <c r="H266" s="687" t="s">
        <v>837</v>
      </c>
      <c r="I266" s="687" t="s">
        <v>310</v>
      </c>
      <c r="J266" s="687" t="s">
        <v>311</v>
      </c>
      <c r="K266" s="195">
        <v>45723</v>
      </c>
    </row>
    <row r="267" spans="1:11" ht="94.5" customHeight="1" x14ac:dyDescent="0.25">
      <c r="A267" s="686">
        <v>263</v>
      </c>
      <c r="B267" s="112" t="s">
        <v>1127</v>
      </c>
      <c r="C267" s="112" t="s">
        <v>1128</v>
      </c>
      <c r="D267" s="113" t="s">
        <v>1129</v>
      </c>
      <c r="E267" s="114">
        <v>45743</v>
      </c>
      <c r="F267" s="115" t="s">
        <v>78</v>
      </c>
      <c r="G267" s="115" t="s">
        <v>308</v>
      </c>
      <c r="H267" s="115" t="s">
        <v>837</v>
      </c>
      <c r="I267" s="115" t="s">
        <v>310</v>
      </c>
      <c r="J267" s="115" t="s">
        <v>311</v>
      </c>
      <c r="K267" s="195">
        <v>45723</v>
      </c>
    </row>
    <row r="268" spans="1:11" ht="94.5" customHeight="1" x14ac:dyDescent="0.25">
      <c r="A268" s="686">
        <v>264</v>
      </c>
      <c r="B268" s="111" t="s">
        <v>1130</v>
      </c>
      <c r="C268" s="112" t="s">
        <v>1131</v>
      </c>
      <c r="D268" s="113" t="s">
        <v>1132</v>
      </c>
      <c r="E268" s="114">
        <v>45751</v>
      </c>
      <c r="F268" s="115" t="s">
        <v>115</v>
      </c>
      <c r="G268" s="115" t="s">
        <v>308</v>
      </c>
      <c r="H268" s="115" t="s">
        <v>174</v>
      </c>
      <c r="I268" s="115" t="s">
        <v>310</v>
      </c>
      <c r="J268" s="115" t="s">
        <v>311</v>
      </c>
      <c r="K268" s="195">
        <v>45723</v>
      </c>
    </row>
    <row r="269" spans="1:11" ht="94.5" customHeight="1" x14ac:dyDescent="0.25">
      <c r="A269" s="686">
        <v>265</v>
      </c>
      <c r="B269" s="187" t="s">
        <v>1133</v>
      </c>
      <c r="C269" s="187" t="s">
        <v>1134</v>
      </c>
      <c r="D269" s="117" t="s">
        <v>1135</v>
      </c>
      <c r="E269" s="116">
        <v>45757</v>
      </c>
      <c r="F269" s="117" t="s">
        <v>135</v>
      </c>
      <c r="G269" s="117" t="s">
        <v>308</v>
      </c>
      <c r="H269" s="117" t="s">
        <v>1136</v>
      </c>
      <c r="I269" s="117" t="s">
        <v>310</v>
      </c>
      <c r="J269" s="117" t="s">
        <v>340</v>
      </c>
      <c r="K269" s="206">
        <v>45723</v>
      </c>
    </row>
    <row r="270" spans="1:11" ht="94.5" customHeight="1" x14ac:dyDescent="0.25">
      <c r="A270" s="686">
        <v>266</v>
      </c>
      <c r="B270" s="686" t="s">
        <v>1137</v>
      </c>
      <c r="C270" s="26" t="s">
        <v>1138</v>
      </c>
      <c r="D270" s="687" t="s">
        <v>1139</v>
      </c>
      <c r="E270" s="44">
        <v>45744</v>
      </c>
      <c r="F270" s="97" t="s">
        <v>1140</v>
      </c>
      <c r="G270" s="686" t="s">
        <v>1141</v>
      </c>
      <c r="H270" s="43" t="s">
        <v>1142</v>
      </c>
      <c r="I270" s="30" t="s">
        <v>1143</v>
      </c>
      <c r="J270" s="207">
        <v>87015364487</v>
      </c>
      <c r="K270" s="44">
        <v>45727</v>
      </c>
    </row>
    <row r="271" spans="1:11" ht="94.5" customHeight="1" x14ac:dyDescent="0.25">
      <c r="A271" s="686">
        <v>267</v>
      </c>
      <c r="B271" s="686" t="s">
        <v>1137</v>
      </c>
      <c r="C271" s="686">
        <v>80440021803</v>
      </c>
      <c r="D271" s="686" t="s">
        <v>1139</v>
      </c>
      <c r="E271" s="37">
        <v>45745</v>
      </c>
      <c r="F271" s="686" t="s">
        <v>1140</v>
      </c>
      <c r="G271" s="686" t="s">
        <v>1141</v>
      </c>
      <c r="H271" s="686" t="s">
        <v>1144</v>
      </c>
      <c r="I271" s="686" t="s">
        <v>1143</v>
      </c>
      <c r="J271" s="207">
        <v>87015364487</v>
      </c>
      <c r="K271" s="37">
        <v>45727</v>
      </c>
    </row>
    <row r="272" spans="1:11" ht="94.5" customHeight="1" x14ac:dyDescent="0.25">
      <c r="A272" s="686">
        <v>268</v>
      </c>
      <c r="B272" s="686" t="s">
        <v>508</v>
      </c>
      <c r="C272" s="686" t="s">
        <v>509</v>
      </c>
      <c r="D272" s="33" t="s">
        <v>510</v>
      </c>
      <c r="E272" s="37">
        <v>45747</v>
      </c>
      <c r="F272" s="34" t="s">
        <v>70</v>
      </c>
      <c r="G272" s="686" t="s">
        <v>238</v>
      </c>
      <c r="H272" s="686" t="s">
        <v>511</v>
      </c>
      <c r="I272" s="686" t="s">
        <v>512</v>
      </c>
      <c r="J272" s="686" t="s">
        <v>241</v>
      </c>
      <c r="K272" s="44">
        <v>45727</v>
      </c>
    </row>
    <row r="273" spans="1:11" ht="94.5" customHeight="1" x14ac:dyDescent="0.25">
      <c r="A273" s="686">
        <v>269</v>
      </c>
      <c r="B273" s="687" t="s">
        <v>1145</v>
      </c>
      <c r="C273" s="26" t="s">
        <v>1146</v>
      </c>
      <c r="D273" s="687" t="s">
        <v>1147</v>
      </c>
      <c r="E273" s="31">
        <v>45743</v>
      </c>
      <c r="F273" s="687" t="s">
        <v>78</v>
      </c>
      <c r="G273" s="687" t="s">
        <v>1148</v>
      </c>
      <c r="H273" s="687" t="s">
        <v>1149</v>
      </c>
      <c r="I273" s="687" t="s">
        <v>30</v>
      </c>
      <c r="J273" s="687" t="s">
        <v>152</v>
      </c>
      <c r="K273" s="37">
        <v>45727</v>
      </c>
    </row>
    <row r="274" spans="1:11" ht="94.5" customHeight="1" x14ac:dyDescent="0.25">
      <c r="A274" s="686">
        <v>270</v>
      </c>
      <c r="B274" s="208" t="s">
        <v>422</v>
      </c>
      <c r="C274" s="209" t="s">
        <v>423</v>
      </c>
      <c r="D274" s="210" t="s">
        <v>424</v>
      </c>
      <c r="E274" s="34" t="e">
        <f>[10]Лист1!D274</f>
        <v>#REF!</v>
      </c>
      <c r="F274" s="119" t="s">
        <v>78</v>
      </c>
      <c r="G274" s="91" t="s">
        <v>128</v>
      </c>
      <c r="H274" s="88" t="s">
        <v>1150</v>
      </c>
      <c r="I274" s="211" t="s">
        <v>130</v>
      </c>
      <c r="J274" s="687" t="e">
        <f>[10]Лист1!I274</f>
        <v>#REF!</v>
      </c>
      <c r="K274" s="44">
        <v>45727</v>
      </c>
    </row>
    <row r="275" spans="1:11" ht="94.5" customHeight="1" x14ac:dyDescent="0.25">
      <c r="A275" s="686">
        <v>271</v>
      </c>
      <c r="B275" s="208" t="s">
        <v>432</v>
      </c>
      <c r="C275" s="209" t="s">
        <v>433</v>
      </c>
      <c r="D275" s="210" t="s">
        <v>434</v>
      </c>
      <c r="E275" s="34" t="e">
        <f>[10]Лист1!D275</f>
        <v>#REF!</v>
      </c>
      <c r="F275" s="119" t="s">
        <v>115</v>
      </c>
      <c r="G275" s="91" t="s">
        <v>128</v>
      </c>
      <c r="H275" s="88" t="s">
        <v>1151</v>
      </c>
      <c r="I275" s="34" t="s">
        <v>130</v>
      </c>
      <c r="J275" s="122" t="s">
        <v>131</v>
      </c>
      <c r="K275" s="44">
        <v>45727</v>
      </c>
    </row>
    <row r="276" spans="1:11" ht="94.5" customHeight="1" x14ac:dyDescent="0.25">
      <c r="A276" s="686">
        <v>272</v>
      </c>
      <c r="B276" s="51" t="s">
        <v>1152</v>
      </c>
      <c r="C276" s="212">
        <v>970340000566</v>
      </c>
      <c r="D276" s="213" t="s">
        <v>1153</v>
      </c>
      <c r="E276" s="36" t="e">
        <f>[10]Лист1!D276</f>
        <v>#REF!</v>
      </c>
      <c r="F276" s="28" t="e">
        <f>[10]Лист1!E276</f>
        <v>#REF!</v>
      </c>
      <c r="G276" s="91" t="s">
        <v>128</v>
      </c>
      <c r="H276" s="88" t="s">
        <v>1154</v>
      </c>
      <c r="I276" s="34" t="s">
        <v>130</v>
      </c>
      <c r="J276" s="56" t="s">
        <v>131</v>
      </c>
      <c r="K276" s="44">
        <v>45727</v>
      </c>
    </row>
    <row r="277" spans="1:11" ht="94.5" customHeight="1" x14ac:dyDescent="0.25">
      <c r="A277" s="686">
        <v>273</v>
      </c>
      <c r="B277" s="23" t="s">
        <v>1155</v>
      </c>
      <c r="C277" s="214" t="s">
        <v>1156</v>
      </c>
      <c r="D277" s="215" t="s">
        <v>1157</v>
      </c>
      <c r="E277" s="175">
        <v>45747</v>
      </c>
      <c r="F277" s="216">
        <v>0.5</v>
      </c>
      <c r="G277" s="176" t="s">
        <v>1158</v>
      </c>
      <c r="H277" s="217" t="s">
        <v>1159</v>
      </c>
      <c r="I277" s="218" t="s">
        <v>1160</v>
      </c>
      <c r="J277" s="219" t="s">
        <v>1161</v>
      </c>
      <c r="K277" s="44">
        <v>45727</v>
      </c>
    </row>
    <row r="278" spans="1:11" ht="94.5" customHeight="1" x14ac:dyDescent="0.25">
      <c r="A278" s="686">
        <v>274</v>
      </c>
      <c r="B278" s="220" t="s">
        <v>1162</v>
      </c>
      <c r="C278" s="220">
        <v>80240023604</v>
      </c>
      <c r="D278" s="220" t="s">
        <v>266</v>
      </c>
      <c r="E278" s="221">
        <v>45747</v>
      </c>
      <c r="F278" s="220" t="s">
        <v>160</v>
      </c>
      <c r="G278" s="220" t="s">
        <v>267</v>
      </c>
      <c r="H278" s="220" t="s">
        <v>1163</v>
      </c>
      <c r="I278" s="220" t="s">
        <v>163</v>
      </c>
      <c r="J278" s="220" t="s">
        <v>164</v>
      </c>
      <c r="K278" s="222">
        <v>45727</v>
      </c>
    </row>
    <row r="279" spans="1:11" ht="94.5" customHeight="1" x14ac:dyDescent="0.25">
      <c r="A279" s="686">
        <v>275</v>
      </c>
      <c r="B279" s="686" t="s">
        <v>1164</v>
      </c>
      <c r="C279" s="686">
        <v>91040011698</v>
      </c>
      <c r="D279" s="686" t="s">
        <v>1165</v>
      </c>
      <c r="E279" s="37">
        <v>45744</v>
      </c>
      <c r="F279" s="686" t="s">
        <v>115</v>
      </c>
      <c r="G279" s="686" t="s">
        <v>1166</v>
      </c>
      <c r="H279" s="686" t="s">
        <v>1167</v>
      </c>
      <c r="I279" s="686" t="s">
        <v>30</v>
      </c>
      <c r="J279" s="686" t="s">
        <v>152</v>
      </c>
      <c r="K279" s="44">
        <v>45727</v>
      </c>
    </row>
    <row r="280" spans="1:11" ht="94.5" customHeight="1" x14ac:dyDescent="0.25">
      <c r="A280" s="686">
        <v>276</v>
      </c>
      <c r="B280" s="23" t="s">
        <v>1168</v>
      </c>
      <c r="C280" s="72" t="s">
        <v>180</v>
      </c>
      <c r="D280" s="23" t="s">
        <v>181</v>
      </c>
      <c r="E280" s="60">
        <v>45744</v>
      </c>
      <c r="F280" s="61">
        <v>0.4375</v>
      </c>
      <c r="G280" s="23" t="s">
        <v>182</v>
      </c>
      <c r="H280" s="23" t="s">
        <v>1169</v>
      </c>
      <c r="I280" s="23" t="s">
        <v>30</v>
      </c>
      <c r="J280" s="23" t="s">
        <v>152</v>
      </c>
      <c r="K280" s="222">
        <v>45727</v>
      </c>
    </row>
    <row r="281" spans="1:11" ht="94.5" customHeight="1" x14ac:dyDescent="0.25">
      <c r="A281" s="686">
        <v>277</v>
      </c>
      <c r="B281" s="686" t="s">
        <v>1170</v>
      </c>
      <c r="C281" s="686">
        <v>200740019394</v>
      </c>
      <c r="D281" s="686" t="s">
        <v>1171</v>
      </c>
      <c r="E281" s="37">
        <v>45747</v>
      </c>
      <c r="F281" s="686" t="s">
        <v>1172</v>
      </c>
      <c r="G281" s="686" t="s">
        <v>1173</v>
      </c>
      <c r="H281" s="686" t="s">
        <v>1174</v>
      </c>
      <c r="I281" s="686" t="s">
        <v>1175</v>
      </c>
      <c r="J281" s="686" t="s">
        <v>1176</v>
      </c>
      <c r="K281" s="37">
        <v>45728</v>
      </c>
    </row>
    <row r="282" spans="1:11" ht="94.5" customHeight="1" x14ac:dyDescent="0.25">
      <c r="A282" s="686">
        <v>278</v>
      </c>
      <c r="B282" s="686" t="s">
        <v>1177</v>
      </c>
      <c r="C282" s="686">
        <v>140440021619</v>
      </c>
      <c r="D282" s="686" t="s">
        <v>1178</v>
      </c>
      <c r="E282" s="37">
        <v>45734</v>
      </c>
      <c r="F282" s="686" t="s">
        <v>6</v>
      </c>
      <c r="G282" s="686" t="s">
        <v>92</v>
      </c>
      <c r="H282" s="686" t="s">
        <v>1179</v>
      </c>
      <c r="I282" s="686" t="s">
        <v>94</v>
      </c>
      <c r="J282" s="686" t="s">
        <v>95</v>
      </c>
      <c r="K282" s="37">
        <v>45728</v>
      </c>
    </row>
    <row r="283" spans="1:11" ht="94.5" customHeight="1" x14ac:dyDescent="0.25">
      <c r="A283" s="686">
        <v>279</v>
      </c>
      <c r="B283" s="223" t="s">
        <v>1180</v>
      </c>
      <c r="C283" s="224" t="s">
        <v>1181</v>
      </c>
      <c r="D283" s="223" t="s">
        <v>1182</v>
      </c>
      <c r="E283" s="225" t="s">
        <v>1183</v>
      </c>
      <c r="F283" s="223" t="s">
        <v>1184</v>
      </c>
      <c r="G283" s="226">
        <v>0.41666666666666669</v>
      </c>
      <c r="H283" s="223" t="s">
        <v>1185</v>
      </c>
      <c r="I283" s="223" t="s">
        <v>1186</v>
      </c>
      <c r="J283" s="227" t="s">
        <v>1187</v>
      </c>
      <c r="K283" s="37">
        <v>45728</v>
      </c>
    </row>
    <row r="284" spans="1:11" ht="94.5" customHeight="1" x14ac:dyDescent="0.25">
      <c r="A284" s="686">
        <v>280</v>
      </c>
      <c r="B284" s="686" t="s">
        <v>1188</v>
      </c>
      <c r="C284" s="34" t="s">
        <v>1189</v>
      </c>
      <c r="D284" s="33" t="s">
        <v>1190</v>
      </c>
      <c r="E284" s="37">
        <v>45754</v>
      </c>
      <c r="F284" s="38">
        <v>0.625</v>
      </c>
      <c r="G284" s="686" t="s">
        <v>155</v>
      </c>
      <c r="H284" s="686" t="s">
        <v>781</v>
      </c>
      <c r="I284" s="686" t="s">
        <v>764</v>
      </c>
      <c r="J284" s="686" t="s">
        <v>765</v>
      </c>
      <c r="K284" s="37">
        <v>45728</v>
      </c>
    </row>
    <row r="285" spans="1:11" ht="94.5" customHeight="1" x14ac:dyDescent="0.25">
      <c r="A285" s="686">
        <v>281</v>
      </c>
      <c r="B285" s="112" t="s">
        <v>1191</v>
      </c>
      <c r="C285" s="228" t="s">
        <v>1192</v>
      </c>
      <c r="D285" s="229" t="s">
        <v>1193</v>
      </c>
      <c r="E285" s="31">
        <v>45744</v>
      </c>
      <c r="F285" s="28">
        <v>0.45833333333333331</v>
      </c>
      <c r="G285" s="686" t="s">
        <v>1194</v>
      </c>
      <c r="H285" s="230" t="s">
        <v>1195</v>
      </c>
      <c r="I285" s="686" t="s">
        <v>65</v>
      </c>
      <c r="J285" s="139" t="s">
        <v>1196</v>
      </c>
      <c r="K285" s="31">
        <v>45729</v>
      </c>
    </row>
    <row r="286" spans="1:11" ht="94.5" customHeight="1" x14ac:dyDescent="0.25">
      <c r="A286" s="686">
        <v>282</v>
      </c>
      <c r="B286" s="99" t="s">
        <v>1197</v>
      </c>
      <c r="C286" s="34" t="s">
        <v>1198</v>
      </c>
      <c r="D286" s="686" t="s">
        <v>1199</v>
      </c>
      <c r="E286" s="37">
        <v>45757</v>
      </c>
      <c r="F286" s="686" t="s">
        <v>706</v>
      </c>
      <c r="G286" s="686" t="s">
        <v>705</v>
      </c>
      <c r="H286" s="686" t="s">
        <v>1200</v>
      </c>
      <c r="I286" s="686" t="s">
        <v>30</v>
      </c>
      <c r="J286" s="33" t="e">
        <f>[11]Лист1!I286</f>
        <v>#REF!</v>
      </c>
      <c r="K286" s="221">
        <v>45729</v>
      </c>
    </row>
    <row r="287" spans="1:11" ht="94.5" customHeight="1" x14ac:dyDescent="0.25">
      <c r="A287" s="686">
        <v>283</v>
      </c>
      <c r="B287" s="32" t="s">
        <v>1201</v>
      </c>
      <c r="C287" s="33" t="s">
        <v>1202</v>
      </c>
      <c r="D287" s="687" t="s">
        <v>1203</v>
      </c>
      <c r="E287" s="231">
        <v>45751</v>
      </c>
      <c r="F287" s="119">
        <v>0.5</v>
      </c>
      <c r="G287" s="686" t="s">
        <v>51</v>
      </c>
      <c r="H287" s="686" t="s">
        <v>1204</v>
      </c>
      <c r="I287" s="686" t="s">
        <v>30</v>
      </c>
      <c r="J287" s="687" t="s">
        <v>53</v>
      </c>
      <c r="K287" s="37">
        <v>45729</v>
      </c>
    </row>
    <row r="288" spans="1:11" ht="94.5" customHeight="1" x14ac:dyDescent="0.25">
      <c r="A288" s="686">
        <v>284</v>
      </c>
      <c r="B288" s="23" t="s">
        <v>1205</v>
      </c>
      <c r="C288" s="72" t="s">
        <v>1206</v>
      </c>
      <c r="D288" s="23" t="s">
        <v>1207</v>
      </c>
      <c r="E288" s="60">
        <v>45757</v>
      </c>
      <c r="F288" s="23" t="s">
        <v>115</v>
      </c>
      <c r="G288" s="23" t="s">
        <v>1053</v>
      </c>
      <c r="H288" s="23" t="s">
        <v>1208</v>
      </c>
      <c r="I288" s="23" t="s">
        <v>30</v>
      </c>
      <c r="J288" s="23" t="s">
        <v>152</v>
      </c>
      <c r="K288" s="221">
        <v>45730</v>
      </c>
    </row>
    <row r="289" spans="1:11" ht="94.5" customHeight="1" x14ac:dyDescent="0.25">
      <c r="A289" s="686">
        <v>285</v>
      </c>
      <c r="B289" s="136" t="s">
        <v>452</v>
      </c>
      <c r="C289" s="232" t="s">
        <v>453</v>
      </c>
      <c r="D289" s="233" t="s">
        <v>454</v>
      </c>
      <c r="E289" s="118">
        <v>45747</v>
      </c>
      <c r="F289" s="234" t="s">
        <v>455</v>
      </c>
      <c r="G289" s="687" t="s">
        <v>456</v>
      </c>
      <c r="H289" s="687" t="s">
        <v>1209</v>
      </c>
      <c r="I289" s="235" t="s">
        <v>450</v>
      </c>
      <c r="J289" s="26" t="s">
        <v>451</v>
      </c>
      <c r="K289" s="221">
        <v>45730</v>
      </c>
    </row>
    <row r="290" spans="1:11" ht="94.5" customHeight="1" x14ac:dyDescent="0.25">
      <c r="A290" s="686">
        <v>286</v>
      </c>
      <c r="B290" s="136" t="s">
        <v>458</v>
      </c>
      <c r="C290" s="232" t="s">
        <v>459</v>
      </c>
      <c r="D290" s="233" t="s">
        <v>460</v>
      </c>
      <c r="E290" s="118">
        <v>45747</v>
      </c>
      <c r="F290" s="236">
        <v>0.64583333333333337</v>
      </c>
      <c r="G290" s="687" t="s">
        <v>461</v>
      </c>
      <c r="H290" s="687" t="s">
        <v>1210</v>
      </c>
      <c r="I290" s="235" t="s">
        <v>450</v>
      </c>
      <c r="J290" s="26" t="s">
        <v>451</v>
      </c>
      <c r="K290" s="221">
        <v>45730</v>
      </c>
    </row>
    <row r="291" spans="1:11" ht="94.5" customHeight="1" x14ac:dyDescent="0.25">
      <c r="A291" s="686">
        <v>287</v>
      </c>
      <c r="B291" s="136" t="s">
        <v>467</v>
      </c>
      <c r="C291" s="232" t="s">
        <v>1211</v>
      </c>
      <c r="D291" s="233" t="s">
        <v>468</v>
      </c>
      <c r="E291" s="118">
        <v>45747</v>
      </c>
      <c r="F291" s="236">
        <v>0.60416666666666663</v>
      </c>
      <c r="G291" s="687" t="s">
        <v>469</v>
      </c>
      <c r="H291" s="687" t="s">
        <v>1212</v>
      </c>
      <c r="I291" s="235" t="s">
        <v>450</v>
      </c>
      <c r="J291" s="237" t="s">
        <v>451</v>
      </c>
      <c r="K291" s="37">
        <v>45730</v>
      </c>
    </row>
    <row r="292" spans="1:11" ht="94.5" customHeight="1" x14ac:dyDescent="0.25">
      <c r="A292" s="686">
        <v>288</v>
      </c>
      <c r="B292" s="136" t="s">
        <v>463</v>
      </c>
      <c r="C292" s="232" t="s">
        <v>464</v>
      </c>
      <c r="D292" s="233" t="s">
        <v>465</v>
      </c>
      <c r="E292" s="118">
        <v>45747</v>
      </c>
      <c r="F292" s="236">
        <v>0.625</v>
      </c>
      <c r="G292" s="687" t="s">
        <v>461</v>
      </c>
      <c r="H292" s="687" t="s">
        <v>1213</v>
      </c>
      <c r="I292" s="235" t="s">
        <v>450</v>
      </c>
      <c r="J292" s="237" t="s">
        <v>451</v>
      </c>
      <c r="K292" s="37">
        <v>45730</v>
      </c>
    </row>
    <row r="293" spans="1:11" ht="94.5" customHeight="1" x14ac:dyDescent="0.25">
      <c r="A293" s="686">
        <v>289</v>
      </c>
      <c r="B293" s="27" t="s">
        <v>1214</v>
      </c>
      <c r="C293" s="26" t="s">
        <v>1215</v>
      </c>
      <c r="D293" s="687" t="s">
        <v>1216</v>
      </c>
      <c r="E293" s="31">
        <v>45749</v>
      </c>
      <c r="F293" s="28">
        <v>0.45833333333333331</v>
      </c>
      <c r="G293" s="33" t="s">
        <v>1217</v>
      </c>
      <c r="H293" s="33" t="s">
        <v>1218</v>
      </c>
      <c r="I293" s="686" t="s">
        <v>403</v>
      </c>
      <c r="J293" s="238" t="s">
        <v>1219</v>
      </c>
      <c r="K293" s="37">
        <v>45730</v>
      </c>
    </row>
    <row r="294" spans="1:11" ht="94.5" customHeight="1" x14ac:dyDescent="0.25">
      <c r="A294" s="686">
        <v>290</v>
      </c>
      <c r="B294" s="26" t="s">
        <v>1220</v>
      </c>
      <c r="C294" s="686" t="s">
        <v>1221</v>
      </c>
      <c r="D294" s="687" t="s">
        <v>1222</v>
      </c>
      <c r="E294" s="101">
        <v>45742</v>
      </c>
      <c r="F294" s="33">
        <v>1200</v>
      </c>
      <c r="G294" s="33" t="s">
        <v>634</v>
      </c>
      <c r="H294" s="33" t="s">
        <v>1223</v>
      </c>
      <c r="I294" s="238" t="s">
        <v>636</v>
      </c>
      <c r="J294" s="238" t="s">
        <v>637</v>
      </c>
      <c r="K294" s="37">
        <v>45733</v>
      </c>
    </row>
    <row r="295" spans="1:11" ht="94.5" customHeight="1" x14ac:dyDescent="0.25">
      <c r="A295" s="686">
        <v>291</v>
      </c>
      <c r="B295" s="111" t="s">
        <v>593</v>
      </c>
      <c r="C295" s="178" t="e">
        <f>[9]Лист1!B295</f>
        <v>#REF!</v>
      </c>
      <c r="D295" s="113" t="s">
        <v>594</v>
      </c>
      <c r="E295" s="118" t="e">
        <f>[9]Лист1!D295</f>
        <v>#REF!</v>
      </c>
      <c r="F295" s="113" t="s">
        <v>320</v>
      </c>
      <c r="G295" s="113" t="s">
        <v>161</v>
      </c>
      <c r="H295" s="113" t="s">
        <v>1224</v>
      </c>
      <c r="I295" s="113" t="s">
        <v>163</v>
      </c>
      <c r="J295" s="229" t="s">
        <v>596</v>
      </c>
      <c r="K295" s="37">
        <v>45733</v>
      </c>
    </row>
    <row r="296" spans="1:11" ht="94.5" customHeight="1" x14ac:dyDescent="0.25">
      <c r="A296" s="686">
        <v>292</v>
      </c>
      <c r="B296" s="687" t="s">
        <v>1225</v>
      </c>
      <c r="C296" s="26" t="s">
        <v>1226</v>
      </c>
      <c r="D296" s="229" t="s">
        <v>1227</v>
      </c>
      <c r="E296" s="37">
        <v>45786</v>
      </c>
      <c r="F296" s="119">
        <v>0.60416666666666663</v>
      </c>
      <c r="G296" s="686" t="s">
        <v>1228</v>
      </c>
      <c r="H296" s="113" t="s">
        <v>174</v>
      </c>
      <c r="I296" s="686" t="s">
        <v>65</v>
      </c>
      <c r="J296" s="133" t="s">
        <v>1229</v>
      </c>
      <c r="K296" s="37">
        <v>45733</v>
      </c>
    </row>
    <row r="297" spans="1:11" ht="94.5" customHeight="1" x14ac:dyDescent="0.25">
      <c r="A297" s="686">
        <v>293</v>
      </c>
      <c r="B297" s="223" t="s">
        <v>1180</v>
      </c>
      <c r="C297" s="239" t="s">
        <v>1230</v>
      </c>
      <c r="D297" s="223" t="s">
        <v>1182</v>
      </c>
      <c r="E297" s="225">
        <v>45751</v>
      </c>
      <c r="F297" s="226">
        <v>0.41666666666666669</v>
      </c>
      <c r="G297" s="223" t="s">
        <v>1184</v>
      </c>
      <c r="H297" s="223" t="s">
        <v>1231</v>
      </c>
      <c r="I297" s="223" t="s">
        <v>1186</v>
      </c>
      <c r="J297" s="240" t="s">
        <v>1187</v>
      </c>
      <c r="K297" s="37">
        <v>45733</v>
      </c>
    </row>
    <row r="298" spans="1:11" ht="94.5" customHeight="1" x14ac:dyDescent="0.25">
      <c r="A298" s="686">
        <v>294</v>
      </c>
      <c r="B298" s="686" t="s">
        <v>208</v>
      </c>
      <c r="C298" s="36">
        <v>50340023276</v>
      </c>
      <c r="D298" s="686" t="s">
        <v>209</v>
      </c>
      <c r="E298" s="37">
        <v>45747</v>
      </c>
      <c r="F298" s="686" t="s">
        <v>99</v>
      </c>
      <c r="G298" s="686" t="s">
        <v>210</v>
      </c>
      <c r="H298" s="686" t="s">
        <v>211</v>
      </c>
      <c r="I298" s="133" t="s">
        <v>30</v>
      </c>
      <c r="J298" s="33" t="s">
        <v>212</v>
      </c>
      <c r="K298" s="37">
        <v>45733</v>
      </c>
    </row>
    <row r="299" spans="1:11" ht="94.5" customHeight="1" x14ac:dyDescent="0.25">
      <c r="A299" s="686">
        <v>295</v>
      </c>
      <c r="B299" s="687" t="s">
        <v>1232</v>
      </c>
      <c r="C299" s="26" t="s">
        <v>148</v>
      </c>
      <c r="D299" s="687" t="s">
        <v>149</v>
      </c>
      <c r="E299" s="31">
        <v>45749</v>
      </c>
      <c r="F299" s="687" t="s">
        <v>78</v>
      </c>
      <c r="G299" s="687" t="s">
        <v>1233</v>
      </c>
      <c r="H299" s="687" t="s">
        <v>1149</v>
      </c>
      <c r="I299" s="687" t="s">
        <v>30</v>
      </c>
      <c r="J299" s="687" t="s">
        <v>152</v>
      </c>
      <c r="K299" s="37">
        <v>45733</v>
      </c>
    </row>
    <row r="300" spans="1:11" ht="94.5" customHeight="1" x14ac:dyDescent="0.25">
      <c r="A300" s="686">
        <v>296</v>
      </c>
      <c r="B300" s="30" t="s">
        <v>1234</v>
      </c>
      <c r="C300" s="30" t="s">
        <v>1235</v>
      </c>
      <c r="D300" s="30" t="s">
        <v>1236</v>
      </c>
      <c r="E300" s="241">
        <v>45741</v>
      </c>
      <c r="F300" s="119" t="s">
        <v>320</v>
      </c>
      <c r="G300" s="686" t="s">
        <v>586</v>
      </c>
      <c r="H300" s="687" t="s">
        <v>1028</v>
      </c>
      <c r="I300" s="196" t="s">
        <v>403</v>
      </c>
      <c r="J300" s="113" t="s">
        <v>31</v>
      </c>
      <c r="K300" s="37">
        <v>45734</v>
      </c>
    </row>
    <row r="301" spans="1:11" ht="94.5" customHeight="1" x14ac:dyDescent="0.25">
      <c r="A301" s="686">
        <v>297</v>
      </c>
      <c r="B301" s="111" t="s">
        <v>667</v>
      </c>
      <c r="C301" s="112" t="s">
        <v>668</v>
      </c>
      <c r="D301" s="113" t="s">
        <v>669</v>
      </c>
      <c r="E301" s="118">
        <v>45751</v>
      </c>
      <c r="F301" s="236">
        <v>0.45833333333333331</v>
      </c>
      <c r="G301" s="687" t="s">
        <v>670</v>
      </c>
      <c r="H301" s="26" t="s">
        <v>1237</v>
      </c>
      <c r="I301" s="26" t="s">
        <v>672</v>
      </c>
      <c r="J301" s="41" t="s">
        <v>673</v>
      </c>
      <c r="K301" s="37">
        <v>45734</v>
      </c>
    </row>
    <row r="302" spans="1:11" ht="94.5" customHeight="1" x14ac:dyDescent="0.25">
      <c r="A302" s="686">
        <v>298</v>
      </c>
      <c r="B302" s="111" t="s">
        <v>674</v>
      </c>
      <c r="C302" s="112" t="s">
        <v>675</v>
      </c>
      <c r="D302" s="113" t="s">
        <v>676</v>
      </c>
      <c r="E302" s="118">
        <v>45751</v>
      </c>
      <c r="F302" s="236">
        <v>0.45833333333333331</v>
      </c>
      <c r="G302" s="687" t="s">
        <v>670</v>
      </c>
      <c r="H302" s="26" t="s">
        <v>1237</v>
      </c>
      <c r="I302" s="26" t="s">
        <v>672</v>
      </c>
      <c r="J302" s="41" t="s">
        <v>673</v>
      </c>
      <c r="K302" s="37">
        <v>45734</v>
      </c>
    </row>
    <row r="303" spans="1:11" ht="94.5" customHeight="1" x14ac:dyDescent="0.25">
      <c r="A303" s="686">
        <v>299</v>
      </c>
      <c r="B303" s="111" t="s">
        <v>1238</v>
      </c>
      <c r="C303" s="112" t="s">
        <v>1239</v>
      </c>
      <c r="D303" s="113" t="s">
        <v>1240</v>
      </c>
      <c r="E303" s="118">
        <v>45764</v>
      </c>
      <c r="F303" s="113" t="s">
        <v>261</v>
      </c>
      <c r="G303" s="113" t="s">
        <v>262</v>
      </c>
      <c r="H303" s="113" t="s">
        <v>1241</v>
      </c>
      <c r="I303" s="113" t="s">
        <v>163</v>
      </c>
      <c r="J303" s="33" t="s">
        <v>264</v>
      </c>
      <c r="K303" s="37">
        <v>45734</v>
      </c>
    </row>
    <row r="304" spans="1:11" ht="94.5" customHeight="1" x14ac:dyDescent="0.25">
      <c r="A304" s="686">
        <v>300</v>
      </c>
      <c r="B304" s="26" t="s">
        <v>1242</v>
      </c>
      <c r="C304" s="26" t="s">
        <v>1243</v>
      </c>
      <c r="D304" s="687" t="s">
        <v>1244</v>
      </c>
      <c r="E304" s="31">
        <v>45751</v>
      </c>
      <c r="F304" s="687" t="s">
        <v>1245</v>
      </c>
      <c r="G304" s="26" t="s">
        <v>705</v>
      </c>
      <c r="H304" s="687" t="s">
        <v>1246</v>
      </c>
      <c r="I304" s="687" t="s">
        <v>30</v>
      </c>
      <c r="J304" s="31" t="s">
        <v>851</v>
      </c>
      <c r="K304" s="37">
        <v>45734</v>
      </c>
    </row>
    <row r="305" spans="1:11" ht="94.5" customHeight="1" x14ac:dyDescent="0.25">
      <c r="A305" s="686">
        <v>301</v>
      </c>
      <c r="B305" s="686" t="s">
        <v>1247</v>
      </c>
      <c r="C305" s="113" t="s">
        <v>958</v>
      </c>
      <c r="D305" s="686" t="s">
        <v>1248</v>
      </c>
      <c r="E305" s="118" t="s">
        <v>1249</v>
      </c>
      <c r="F305" s="113" t="s">
        <v>320</v>
      </c>
      <c r="G305" s="34" t="s">
        <v>960</v>
      </c>
      <c r="H305" s="687" t="s">
        <v>1250</v>
      </c>
      <c r="I305" s="113" t="s">
        <v>680</v>
      </c>
      <c r="J305" s="113" t="s">
        <v>962</v>
      </c>
      <c r="K305" s="37">
        <v>45734</v>
      </c>
    </row>
    <row r="306" spans="1:11" ht="94.5" customHeight="1" x14ac:dyDescent="0.25">
      <c r="A306" s="686">
        <v>302</v>
      </c>
      <c r="B306" s="686" t="s">
        <v>1251</v>
      </c>
      <c r="C306" s="113" t="s">
        <v>1252</v>
      </c>
      <c r="D306" s="686" t="s">
        <v>1253</v>
      </c>
      <c r="E306" s="118">
        <v>45749</v>
      </c>
      <c r="F306" s="113" t="s">
        <v>160</v>
      </c>
      <c r="G306" s="34" t="s">
        <v>1254</v>
      </c>
      <c r="H306" s="687" t="s">
        <v>1255</v>
      </c>
      <c r="I306" s="113" t="s">
        <v>977</v>
      </c>
      <c r="J306" s="113" t="s">
        <v>962</v>
      </c>
      <c r="K306" s="37">
        <v>45734</v>
      </c>
    </row>
    <row r="307" spans="1:11" ht="94.5" customHeight="1" x14ac:dyDescent="0.25">
      <c r="A307" s="686">
        <v>303</v>
      </c>
      <c r="B307" s="59" t="s">
        <v>1256</v>
      </c>
      <c r="C307" s="242" t="s">
        <v>1257</v>
      </c>
      <c r="D307" s="59" t="s">
        <v>1258</v>
      </c>
      <c r="E307" s="243">
        <v>45749</v>
      </c>
      <c r="F307" s="242" t="s">
        <v>196</v>
      </c>
      <c r="G307" s="62" t="s">
        <v>1254</v>
      </c>
      <c r="H307" s="23" t="s">
        <v>1250</v>
      </c>
      <c r="I307" s="242" t="s">
        <v>977</v>
      </c>
      <c r="J307" s="242" t="s">
        <v>962</v>
      </c>
      <c r="K307" s="37">
        <v>45734</v>
      </c>
    </row>
    <row r="308" spans="1:11" ht="94.5" customHeight="1" x14ac:dyDescent="0.25">
      <c r="A308" s="686">
        <v>304</v>
      </c>
      <c r="B308" s="111" t="s">
        <v>1259</v>
      </c>
      <c r="C308" s="112" t="s">
        <v>1260</v>
      </c>
      <c r="D308" s="113" t="s">
        <v>1261</v>
      </c>
      <c r="E308" s="118" t="s">
        <v>1262</v>
      </c>
      <c r="F308" s="127">
        <v>0.39583333333333298</v>
      </c>
      <c r="G308" s="125" t="s">
        <v>1263</v>
      </c>
      <c r="H308" s="244" t="s">
        <v>1264</v>
      </c>
      <c r="I308" s="245" t="s">
        <v>1265</v>
      </c>
      <c r="J308" s="246" t="s">
        <v>1266</v>
      </c>
      <c r="K308" s="37">
        <v>45734</v>
      </c>
    </row>
    <row r="309" spans="1:11" ht="94.5" customHeight="1" x14ac:dyDescent="0.25">
      <c r="A309" s="686">
        <v>305</v>
      </c>
      <c r="B309" s="111" t="s">
        <v>1267</v>
      </c>
      <c r="C309" s="129">
        <v>120640002923</v>
      </c>
      <c r="D309" s="687" t="s">
        <v>91</v>
      </c>
      <c r="E309" s="31">
        <v>45744</v>
      </c>
      <c r="F309" s="247" t="s">
        <v>99</v>
      </c>
      <c r="G309" s="687" t="s">
        <v>1268</v>
      </c>
      <c r="H309" s="687" t="s">
        <v>1269</v>
      </c>
      <c r="I309" s="113" t="s">
        <v>1270</v>
      </c>
      <c r="J309" s="113" t="s">
        <v>95</v>
      </c>
      <c r="K309" s="37">
        <v>45734</v>
      </c>
    </row>
    <row r="310" spans="1:11" ht="94.5" customHeight="1" x14ac:dyDescent="0.25">
      <c r="A310" s="686">
        <v>306</v>
      </c>
      <c r="B310" s="27" t="s">
        <v>1271</v>
      </c>
      <c r="C310" s="112" t="s">
        <v>1272</v>
      </c>
      <c r="D310" s="687" t="s">
        <v>1273</v>
      </c>
      <c r="E310" s="31">
        <v>45751</v>
      </c>
      <c r="F310" s="28">
        <v>0.41666666666666702</v>
      </c>
      <c r="G310" s="30" t="s">
        <v>808</v>
      </c>
      <c r="H310" s="687" t="s">
        <v>949</v>
      </c>
      <c r="I310" s="30" t="s">
        <v>42</v>
      </c>
      <c r="J310" s="2" t="s">
        <v>810</v>
      </c>
      <c r="K310" s="37">
        <v>45734</v>
      </c>
    </row>
    <row r="311" spans="1:11" ht="94.5" customHeight="1" x14ac:dyDescent="0.25">
      <c r="A311" s="686">
        <v>307</v>
      </c>
      <c r="B311" s="27" t="s">
        <v>1274</v>
      </c>
      <c r="C311" s="112"/>
      <c r="D311" s="687" t="s">
        <v>1275</v>
      </c>
      <c r="E311" s="31">
        <v>45751</v>
      </c>
      <c r="F311" s="28">
        <v>0.41666666666666702</v>
      </c>
      <c r="G311" s="30" t="s">
        <v>808</v>
      </c>
      <c r="H311" s="687" t="s">
        <v>1276</v>
      </c>
      <c r="I311" s="30" t="s">
        <v>42</v>
      </c>
      <c r="J311" s="2" t="s">
        <v>810</v>
      </c>
      <c r="K311" s="37">
        <v>45734</v>
      </c>
    </row>
    <row r="312" spans="1:11" ht="94.5" customHeight="1" x14ac:dyDescent="0.25">
      <c r="A312" s="686">
        <v>308</v>
      </c>
      <c r="B312" s="27" t="s">
        <v>1277</v>
      </c>
      <c r="C312" s="112" t="s">
        <v>1278</v>
      </c>
      <c r="D312" s="687" t="s">
        <v>1279</v>
      </c>
      <c r="E312" s="31">
        <v>45751</v>
      </c>
      <c r="F312" s="28">
        <v>0.41666666666666702</v>
      </c>
      <c r="G312" s="30" t="s">
        <v>808</v>
      </c>
      <c r="H312" s="687" t="s">
        <v>949</v>
      </c>
      <c r="I312" s="30" t="s">
        <v>42</v>
      </c>
      <c r="J312" s="2" t="s">
        <v>810</v>
      </c>
      <c r="K312" s="37">
        <v>45734</v>
      </c>
    </row>
    <row r="313" spans="1:11" ht="94.5" customHeight="1" x14ac:dyDescent="0.25">
      <c r="A313" s="686">
        <v>309</v>
      </c>
      <c r="B313" s="123" t="s">
        <v>1280</v>
      </c>
      <c r="C313" s="124" t="s">
        <v>1281</v>
      </c>
      <c r="D313" s="125" t="s">
        <v>1282</v>
      </c>
      <c r="E313" s="126">
        <v>45750</v>
      </c>
      <c r="F313" s="127" t="s">
        <v>78</v>
      </c>
      <c r="G313" s="125" t="s">
        <v>79</v>
      </c>
      <c r="H313" s="125" t="s">
        <v>1283</v>
      </c>
      <c r="I313" s="128" t="s">
        <v>1284</v>
      </c>
      <c r="J313" s="125" t="s">
        <v>82</v>
      </c>
      <c r="K313" s="37">
        <v>45735</v>
      </c>
    </row>
    <row r="314" spans="1:11" ht="94.5" customHeight="1" x14ac:dyDescent="0.25">
      <c r="A314" s="686">
        <v>310</v>
      </c>
      <c r="B314" s="123" t="s">
        <v>966</v>
      </c>
      <c r="C314" s="124" t="s">
        <v>967</v>
      </c>
      <c r="D314" s="125" t="s">
        <v>968</v>
      </c>
      <c r="E314" s="126">
        <v>45764</v>
      </c>
      <c r="F314" s="127" t="s">
        <v>78</v>
      </c>
      <c r="G314" s="125" t="s">
        <v>969</v>
      </c>
      <c r="H314" s="125" t="s">
        <v>1285</v>
      </c>
      <c r="I314" s="128" t="s">
        <v>804</v>
      </c>
      <c r="J314" s="125" t="s">
        <v>82</v>
      </c>
      <c r="K314" s="37">
        <v>45735</v>
      </c>
    </row>
    <row r="315" spans="1:11" ht="94.5" customHeight="1" x14ac:dyDescent="0.25">
      <c r="A315" s="686">
        <v>311</v>
      </c>
      <c r="B315" s="123" t="s">
        <v>1286</v>
      </c>
      <c r="C315" s="124" t="s">
        <v>1287</v>
      </c>
      <c r="D315" s="125" t="s">
        <v>1288</v>
      </c>
      <c r="E315" s="126">
        <v>45763</v>
      </c>
      <c r="F315" s="127" t="s">
        <v>78</v>
      </c>
      <c r="G315" s="125" t="s">
        <v>969</v>
      </c>
      <c r="H315" s="125" t="s">
        <v>1289</v>
      </c>
      <c r="I315" s="128" t="s">
        <v>804</v>
      </c>
      <c r="J315" s="125" t="s">
        <v>82</v>
      </c>
      <c r="K315" s="37">
        <v>45735</v>
      </c>
    </row>
    <row r="316" spans="1:11" ht="94.5" customHeight="1" x14ac:dyDescent="0.25">
      <c r="A316" s="686">
        <v>312</v>
      </c>
      <c r="B316" s="123" t="s">
        <v>75</v>
      </c>
      <c r="C316" s="124" t="s">
        <v>76</v>
      </c>
      <c r="D316" s="125" t="s">
        <v>77</v>
      </c>
      <c r="E316" s="167">
        <v>45763</v>
      </c>
      <c r="F316" s="127" t="s">
        <v>78</v>
      </c>
      <c r="G316" s="125" t="s">
        <v>79</v>
      </c>
      <c r="H316" s="125" t="s">
        <v>1285</v>
      </c>
      <c r="I316" s="128" t="s">
        <v>81</v>
      </c>
      <c r="J316" s="125" t="s">
        <v>82</v>
      </c>
      <c r="K316" s="37">
        <v>45735</v>
      </c>
    </row>
    <row r="317" spans="1:11" ht="94.5" customHeight="1" x14ac:dyDescent="0.25">
      <c r="A317" s="686">
        <v>313</v>
      </c>
      <c r="B317" s="687" t="s">
        <v>1290</v>
      </c>
      <c r="C317" s="68">
        <v>30940000205</v>
      </c>
      <c r="D317" s="229" t="s">
        <v>1291</v>
      </c>
      <c r="E317" s="37">
        <v>45756</v>
      </c>
      <c r="F317" s="119">
        <v>0.60416666666666663</v>
      </c>
      <c r="G317" s="686" t="s">
        <v>1292</v>
      </c>
      <c r="H317" s="686" t="s">
        <v>1096</v>
      </c>
      <c r="I317" s="686" t="s">
        <v>175</v>
      </c>
      <c r="J317" s="686" t="s">
        <v>168</v>
      </c>
      <c r="K317" s="37">
        <v>45735</v>
      </c>
    </row>
    <row r="318" spans="1:11" ht="94.5" customHeight="1" x14ac:dyDescent="0.25">
      <c r="A318" s="686">
        <v>314</v>
      </c>
      <c r="B318" s="33" t="s">
        <v>370</v>
      </c>
      <c r="C318" s="687" t="s">
        <v>371</v>
      </c>
      <c r="D318" s="687" t="s">
        <v>372</v>
      </c>
      <c r="E318" s="31">
        <v>45758</v>
      </c>
      <c r="F318" s="26" t="s">
        <v>135</v>
      </c>
      <c r="G318" s="687" t="s">
        <v>308</v>
      </c>
      <c r="H318" s="687" t="s">
        <v>1293</v>
      </c>
      <c r="I318" s="687" t="s">
        <v>310</v>
      </c>
      <c r="J318" s="687" t="s">
        <v>311</v>
      </c>
      <c r="K318" s="37">
        <v>45736</v>
      </c>
    </row>
    <row r="319" spans="1:11" ht="94.5" customHeight="1" x14ac:dyDescent="0.25">
      <c r="A319" s="686">
        <v>315</v>
      </c>
      <c r="B319" s="687" t="s">
        <v>1294</v>
      </c>
      <c r="C319" s="26" t="s">
        <v>1295</v>
      </c>
      <c r="D319" s="687" t="s">
        <v>1296</v>
      </c>
      <c r="E319" s="118">
        <v>45763</v>
      </c>
      <c r="F319" s="687" t="s">
        <v>115</v>
      </c>
      <c r="G319" s="687" t="s">
        <v>1053</v>
      </c>
      <c r="H319" s="687" t="s">
        <v>1208</v>
      </c>
      <c r="I319" s="687" t="s">
        <v>30</v>
      </c>
      <c r="J319" s="687" t="s">
        <v>152</v>
      </c>
      <c r="K319" s="37">
        <v>45736</v>
      </c>
    </row>
    <row r="320" spans="1:11" ht="94.5" customHeight="1" x14ac:dyDescent="0.25">
      <c r="A320" s="686">
        <v>316</v>
      </c>
      <c r="B320" s="124" t="s">
        <v>550</v>
      </c>
      <c r="C320" s="41" t="s">
        <v>551</v>
      </c>
      <c r="D320" s="33" t="s">
        <v>552</v>
      </c>
      <c r="E320" s="231">
        <v>45743</v>
      </c>
      <c r="F320" s="127" t="s">
        <v>320</v>
      </c>
      <c r="G320" s="248" t="s">
        <v>1297</v>
      </c>
      <c r="H320" s="686" t="s">
        <v>554</v>
      </c>
      <c r="I320" s="249" t="s">
        <v>555</v>
      </c>
      <c r="J320" s="125" t="s">
        <v>556</v>
      </c>
      <c r="K320" s="126">
        <v>45742</v>
      </c>
    </row>
    <row r="321" spans="1:11" ht="94.5" customHeight="1" x14ac:dyDescent="0.25">
      <c r="A321" s="686">
        <v>317</v>
      </c>
      <c r="B321" s="27" t="s">
        <v>1298</v>
      </c>
      <c r="C321" s="112" t="s">
        <v>1299</v>
      </c>
      <c r="D321" s="687" t="s">
        <v>1300</v>
      </c>
      <c r="E321" s="31">
        <v>45761</v>
      </c>
      <c r="F321" s="687" t="s">
        <v>115</v>
      </c>
      <c r="G321" s="687" t="s">
        <v>308</v>
      </c>
      <c r="H321" s="687" t="s">
        <v>309</v>
      </c>
      <c r="I321" s="687" t="s">
        <v>310</v>
      </c>
      <c r="J321" s="687" t="s">
        <v>311</v>
      </c>
      <c r="K321" s="126">
        <v>45742</v>
      </c>
    </row>
    <row r="322" spans="1:11" ht="94.5" customHeight="1" x14ac:dyDescent="0.25">
      <c r="A322" s="686">
        <v>318</v>
      </c>
      <c r="B322" s="39" t="s">
        <v>102</v>
      </c>
      <c r="C322" s="40" t="s">
        <v>103</v>
      </c>
      <c r="D322" s="39" t="s">
        <v>104</v>
      </c>
      <c r="E322" s="31">
        <v>45755</v>
      </c>
      <c r="F322" s="49" t="s">
        <v>99</v>
      </c>
      <c r="G322" s="687" t="s">
        <v>92</v>
      </c>
      <c r="H322" s="687" t="s">
        <v>1301</v>
      </c>
      <c r="I322" s="687" t="s">
        <v>94</v>
      </c>
      <c r="J322" s="113" t="s">
        <v>95</v>
      </c>
      <c r="K322" s="126">
        <v>45742</v>
      </c>
    </row>
    <row r="323" spans="1:11" ht="94.5" customHeight="1" x14ac:dyDescent="0.25">
      <c r="A323" s="686">
        <v>319</v>
      </c>
      <c r="B323" s="27" t="s">
        <v>1302</v>
      </c>
      <c r="C323" s="112" t="s">
        <v>1303</v>
      </c>
      <c r="D323" s="687" t="s">
        <v>1304</v>
      </c>
      <c r="E323" s="118">
        <v>45757</v>
      </c>
      <c r="F323" s="119">
        <v>0.41666666666666669</v>
      </c>
      <c r="G323" s="29" t="s">
        <v>28</v>
      </c>
      <c r="H323" s="687" t="s">
        <v>1305</v>
      </c>
      <c r="I323" s="196" t="s">
        <v>30</v>
      </c>
      <c r="J323" s="113" t="s">
        <v>31</v>
      </c>
      <c r="K323" s="126">
        <v>45742</v>
      </c>
    </row>
    <row r="324" spans="1:11" ht="94.5" customHeight="1" x14ac:dyDescent="0.25">
      <c r="A324" s="686">
        <v>320</v>
      </c>
      <c r="B324" s="111" t="s">
        <v>442</v>
      </c>
      <c r="C324" s="250">
        <v>120540019904</v>
      </c>
      <c r="D324" s="687" t="s">
        <v>443</v>
      </c>
      <c r="E324" s="31">
        <v>45754</v>
      </c>
      <c r="F324" s="28">
        <v>0.41666666666666669</v>
      </c>
      <c r="G324" s="687" t="s">
        <v>438</v>
      </c>
      <c r="H324" s="687" t="s">
        <v>1306</v>
      </c>
      <c r="I324" s="687" t="s">
        <v>440</v>
      </c>
      <c r="J324" s="113" t="s">
        <v>441</v>
      </c>
      <c r="K324" s="126">
        <v>45742</v>
      </c>
    </row>
    <row r="325" spans="1:11" ht="94.5" customHeight="1" x14ac:dyDescent="0.25">
      <c r="A325" s="686">
        <v>321</v>
      </c>
      <c r="B325" s="27" t="s">
        <v>1307</v>
      </c>
      <c r="C325" s="34" t="s">
        <v>1308</v>
      </c>
      <c r="D325" s="687" t="s">
        <v>1309</v>
      </c>
      <c r="E325" s="31">
        <v>45750</v>
      </c>
      <c r="F325" s="35">
        <v>1.0173611111111101</v>
      </c>
      <c r="G325" s="687" t="s">
        <v>501</v>
      </c>
      <c r="H325" s="125" t="s">
        <v>498</v>
      </c>
      <c r="I325" s="686" t="s">
        <v>59</v>
      </c>
      <c r="J325" s="687" t="s">
        <v>60</v>
      </c>
      <c r="K325" s="126">
        <v>45742</v>
      </c>
    </row>
    <row r="326" spans="1:11" ht="94.5" customHeight="1" x14ac:dyDescent="0.25">
      <c r="A326" s="686">
        <v>322</v>
      </c>
      <c r="B326" s="27" t="s">
        <v>1310</v>
      </c>
      <c r="C326" s="34" t="s">
        <v>814</v>
      </c>
      <c r="D326" s="686" t="s">
        <v>815</v>
      </c>
      <c r="E326" s="31">
        <v>45750</v>
      </c>
      <c r="F326" s="35">
        <v>0.76736111111111005</v>
      </c>
      <c r="G326" s="687" t="s">
        <v>491</v>
      </c>
      <c r="H326" s="125" t="s">
        <v>1311</v>
      </c>
      <c r="I326" s="686" t="s">
        <v>59</v>
      </c>
      <c r="J326" s="687" t="s">
        <v>60</v>
      </c>
      <c r="K326" s="126">
        <v>45742</v>
      </c>
    </row>
    <row r="327" spans="1:11" ht="94.5" customHeight="1" x14ac:dyDescent="0.25">
      <c r="A327" s="686">
        <v>323</v>
      </c>
      <c r="B327" s="32" t="s">
        <v>394</v>
      </c>
      <c r="C327" s="33" t="s">
        <v>395</v>
      </c>
      <c r="D327" s="686" t="s">
        <v>396</v>
      </c>
      <c r="E327" s="31">
        <v>45756</v>
      </c>
      <c r="F327" s="28">
        <v>0.41666666666666669</v>
      </c>
      <c r="G327" s="686" t="s">
        <v>51</v>
      </c>
      <c r="H327" s="686" t="s">
        <v>397</v>
      </c>
      <c r="I327" s="686" t="s">
        <v>30</v>
      </c>
      <c r="J327" s="687" t="s">
        <v>53</v>
      </c>
      <c r="K327" s="251">
        <v>45742</v>
      </c>
    </row>
    <row r="328" spans="1:11" ht="94.5" customHeight="1" x14ac:dyDescent="0.25">
      <c r="A328" s="686">
        <v>324</v>
      </c>
      <c r="B328" s="32" t="s">
        <v>225</v>
      </c>
      <c r="C328" s="33" t="s">
        <v>226</v>
      </c>
      <c r="D328" s="687" t="s">
        <v>227</v>
      </c>
      <c r="E328" s="31">
        <v>45756</v>
      </c>
      <c r="F328" s="28">
        <v>0.5</v>
      </c>
      <c r="G328" s="686" t="s">
        <v>51</v>
      </c>
      <c r="H328" s="686" t="s">
        <v>1111</v>
      </c>
      <c r="I328" s="686" t="s">
        <v>30</v>
      </c>
      <c r="J328" s="687" t="s">
        <v>53</v>
      </c>
      <c r="K328" s="251">
        <v>45742</v>
      </c>
    </row>
    <row r="329" spans="1:11" ht="94.5" customHeight="1" x14ac:dyDescent="0.25">
      <c r="A329" s="686">
        <v>325</v>
      </c>
      <c r="B329" s="687" t="s">
        <v>278</v>
      </c>
      <c r="C329" s="26" t="s">
        <v>279</v>
      </c>
      <c r="D329" s="687" t="s">
        <v>280</v>
      </c>
      <c r="E329" s="31">
        <v>45756</v>
      </c>
      <c r="F329" s="687" t="s">
        <v>78</v>
      </c>
      <c r="G329" s="687" t="s">
        <v>281</v>
      </c>
      <c r="H329" s="687" t="s">
        <v>282</v>
      </c>
      <c r="I329" s="687" t="s">
        <v>30</v>
      </c>
      <c r="J329" s="687" t="s">
        <v>152</v>
      </c>
      <c r="K329" s="251">
        <v>45742</v>
      </c>
    </row>
    <row r="330" spans="1:11" ht="94.5" customHeight="1" x14ac:dyDescent="0.25">
      <c r="A330" s="686">
        <v>326</v>
      </c>
      <c r="B330" s="26" t="s">
        <v>1312</v>
      </c>
      <c r="C330" s="26" t="s">
        <v>1313</v>
      </c>
      <c r="D330" s="687" t="s">
        <v>1314</v>
      </c>
      <c r="E330" s="31" t="s">
        <v>1315</v>
      </c>
      <c r="F330" s="28">
        <v>0.45833333333333331</v>
      </c>
      <c r="G330" s="687" t="s">
        <v>991</v>
      </c>
      <c r="H330" s="687" t="s">
        <v>1316</v>
      </c>
      <c r="I330" s="687" t="s">
        <v>42</v>
      </c>
      <c r="J330" s="687" t="s">
        <v>1317</v>
      </c>
      <c r="K330" s="251">
        <v>45742</v>
      </c>
    </row>
    <row r="331" spans="1:11" ht="94.5" customHeight="1" x14ac:dyDescent="0.25">
      <c r="A331" s="686">
        <v>327</v>
      </c>
      <c r="B331" s="39" t="s">
        <v>1318</v>
      </c>
      <c r="C331" s="40" t="s">
        <v>1319</v>
      </c>
      <c r="D331" s="39" t="s">
        <v>1320</v>
      </c>
      <c r="E331" s="37">
        <v>45758</v>
      </c>
      <c r="F331" s="65">
        <v>0.60416666666666663</v>
      </c>
      <c r="G331" s="66" t="s">
        <v>1321</v>
      </c>
      <c r="H331" s="686" t="s">
        <v>1322</v>
      </c>
      <c r="I331" s="686" t="s">
        <v>157</v>
      </c>
      <c r="J331" s="66" t="s">
        <v>1323</v>
      </c>
      <c r="K331" s="31">
        <v>45755</v>
      </c>
    </row>
    <row r="332" spans="1:11" ht="94.5" customHeight="1" x14ac:dyDescent="0.25">
      <c r="A332" s="686">
        <v>328</v>
      </c>
      <c r="B332" s="81" t="s">
        <v>1324</v>
      </c>
      <c r="C332" s="111">
        <v>91140008255</v>
      </c>
      <c r="D332" s="113" t="s">
        <v>1325</v>
      </c>
      <c r="E332" s="118" t="s">
        <v>1326</v>
      </c>
      <c r="F332" s="119">
        <v>0.45833333333333331</v>
      </c>
      <c r="G332" s="113" t="s">
        <v>871</v>
      </c>
      <c r="H332" s="117" t="s">
        <v>1327</v>
      </c>
      <c r="I332" s="113" t="s">
        <v>873</v>
      </c>
      <c r="J332" s="113" t="s">
        <v>874</v>
      </c>
      <c r="K332" s="118">
        <v>45744</v>
      </c>
    </row>
    <row r="333" spans="1:11" ht="94.5" customHeight="1" x14ac:dyDescent="0.25">
      <c r="A333" s="686">
        <v>329</v>
      </c>
      <c r="B333" s="39" t="s">
        <v>1328</v>
      </c>
      <c r="C333" s="40" t="s">
        <v>1329</v>
      </c>
      <c r="D333" s="39" t="s">
        <v>1330</v>
      </c>
      <c r="E333" s="37" t="e">
        <f>[12]Лист1!D332</f>
        <v>#REF!</v>
      </c>
      <c r="F333" s="65">
        <v>0.66666666666666663</v>
      </c>
      <c r="G333" s="66" t="s">
        <v>155</v>
      </c>
      <c r="H333" s="686" t="s">
        <v>1331</v>
      </c>
      <c r="I333" s="686" t="s">
        <v>157</v>
      </c>
      <c r="J333" s="66" t="s">
        <v>1123</v>
      </c>
      <c r="K333" s="118">
        <v>45744</v>
      </c>
    </row>
    <row r="334" spans="1:11" ht="94.5" customHeight="1" x14ac:dyDescent="0.25">
      <c r="A334" s="686">
        <v>330</v>
      </c>
      <c r="B334" s="136" t="s">
        <v>1332</v>
      </c>
      <c r="C334" s="232" t="s">
        <v>1333</v>
      </c>
      <c r="D334" s="233" t="s">
        <v>1334</v>
      </c>
      <c r="E334" s="118">
        <v>45756</v>
      </c>
      <c r="F334" s="236" t="s">
        <v>570</v>
      </c>
      <c r="G334" s="687" t="s">
        <v>456</v>
      </c>
      <c r="H334" s="687" t="s">
        <v>1335</v>
      </c>
      <c r="I334" s="235" t="s">
        <v>450</v>
      </c>
      <c r="J334" s="26" t="s">
        <v>451</v>
      </c>
      <c r="K334" s="118">
        <v>45744</v>
      </c>
    </row>
    <row r="335" spans="1:11" ht="94.5" customHeight="1" x14ac:dyDescent="0.25">
      <c r="A335" s="686">
        <v>331</v>
      </c>
      <c r="B335" s="208" t="s">
        <v>432</v>
      </c>
      <c r="C335" s="209" t="s">
        <v>433</v>
      </c>
      <c r="D335" s="210" t="s">
        <v>434</v>
      </c>
      <c r="E335" s="34" t="e">
        <f>[12]Лист1!D334</f>
        <v>#REF!</v>
      </c>
      <c r="F335" s="119" t="s">
        <v>115</v>
      </c>
      <c r="G335" s="91" t="s">
        <v>128</v>
      </c>
      <c r="H335" s="88" t="s">
        <v>1336</v>
      </c>
      <c r="I335" s="34" t="s">
        <v>130</v>
      </c>
      <c r="J335" s="122" t="s">
        <v>131</v>
      </c>
      <c r="K335" s="118">
        <v>45744</v>
      </c>
    </row>
    <row r="336" spans="1:11" ht="94.5" customHeight="1" x14ac:dyDescent="0.25">
      <c r="A336" s="686">
        <v>332</v>
      </c>
      <c r="B336" s="686" t="s">
        <v>1337</v>
      </c>
      <c r="C336" s="36">
        <v>130740013002</v>
      </c>
      <c r="D336" s="686" t="s">
        <v>1338</v>
      </c>
      <c r="E336" s="37">
        <v>45762</v>
      </c>
      <c r="F336" s="686" t="s">
        <v>115</v>
      </c>
      <c r="G336" s="686" t="s">
        <v>1339</v>
      </c>
      <c r="H336" s="686" t="s">
        <v>1340</v>
      </c>
      <c r="I336" s="133" t="s">
        <v>30</v>
      </c>
      <c r="J336" s="33" t="s">
        <v>212</v>
      </c>
      <c r="K336" s="118">
        <v>45744</v>
      </c>
    </row>
    <row r="337" spans="1:11" ht="94.5" customHeight="1" x14ac:dyDescent="0.25">
      <c r="A337" s="686">
        <v>333</v>
      </c>
      <c r="B337" s="686" t="s">
        <v>1341</v>
      </c>
      <c r="C337" s="252" t="e">
        <f>[12]Лист1!B336</f>
        <v>#REF!</v>
      </c>
      <c r="D337" s="686" t="s">
        <v>1342</v>
      </c>
      <c r="E337" s="37" t="e">
        <f>[12]Лист1!D336</f>
        <v>#REF!</v>
      </c>
      <c r="F337" s="38">
        <v>0.45833333333333331</v>
      </c>
      <c r="G337" s="686" t="s">
        <v>1343</v>
      </c>
      <c r="H337" s="686" t="s">
        <v>1344</v>
      </c>
      <c r="I337" s="133" t="s">
        <v>30</v>
      </c>
      <c r="J337" s="33" t="e">
        <f>[12]Лист1!I336</f>
        <v>#REF!</v>
      </c>
      <c r="K337" s="118">
        <v>45744</v>
      </c>
    </row>
    <row r="338" spans="1:11" ht="94.5" customHeight="1" x14ac:dyDescent="0.25">
      <c r="A338" s="686">
        <v>334</v>
      </c>
      <c r="B338" s="112" t="s">
        <v>1345</v>
      </c>
      <c r="C338" s="253">
        <v>120140013811</v>
      </c>
      <c r="D338" s="687" t="s">
        <v>1346</v>
      </c>
      <c r="E338" s="118">
        <v>45763</v>
      </c>
      <c r="F338" s="38">
        <v>0.45833333333333331</v>
      </c>
      <c r="G338" s="113" t="s">
        <v>1347</v>
      </c>
      <c r="H338" s="113" t="s">
        <v>1348</v>
      </c>
      <c r="I338" s="687" t="s">
        <v>1349</v>
      </c>
      <c r="J338" s="686" t="s">
        <v>1350</v>
      </c>
      <c r="K338" s="118">
        <v>45744</v>
      </c>
    </row>
    <row r="339" spans="1:11" ht="94.5" customHeight="1" x14ac:dyDescent="0.25">
      <c r="A339" s="686">
        <v>335</v>
      </c>
      <c r="B339" s="111" t="s">
        <v>265</v>
      </c>
      <c r="C339" s="178" t="e">
        <f>[12]Лист1!B338</f>
        <v>#REF!</v>
      </c>
      <c r="D339" s="113" t="s">
        <v>266</v>
      </c>
      <c r="E339" s="118">
        <v>45765</v>
      </c>
      <c r="F339" s="113" t="s">
        <v>160</v>
      </c>
      <c r="G339" s="113" t="s">
        <v>267</v>
      </c>
      <c r="H339" s="113" t="s">
        <v>1351</v>
      </c>
      <c r="I339" s="113" t="s">
        <v>163</v>
      </c>
      <c r="J339" s="113" t="s">
        <v>164</v>
      </c>
      <c r="K339" s="118">
        <v>45744</v>
      </c>
    </row>
    <row r="340" spans="1:11" ht="94.5" customHeight="1" x14ac:dyDescent="0.25">
      <c r="A340" s="686">
        <v>336</v>
      </c>
      <c r="B340" s="26" t="s">
        <v>1352</v>
      </c>
      <c r="C340" s="67">
        <v>90440019219</v>
      </c>
      <c r="D340" s="687" t="s">
        <v>1353</v>
      </c>
      <c r="E340" s="31">
        <v>45768</v>
      </c>
      <c r="F340" s="687" t="s">
        <v>261</v>
      </c>
      <c r="G340" s="687" t="s">
        <v>161</v>
      </c>
      <c r="H340" s="687" t="s">
        <v>1354</v>
      </c>
      <c r="I340" s="687" t="s">
        <v>163</v>
      </c>
      <c r="J340" s="113" t="s">
        <v>1045</v>
      </c>
      <c r="K340" s="118">
        <v>45744</v>
      </c>
    </row>
    <row r="341" spans="1:11" ht="94.5" customHeight="1" x14ac:dyDescent="0.25">
      <c r="A341" s="686">
        <v>337</v>
      </c>
      <c r="B341" s="146" t="s">
        <v>1355</v>
      </c>
      <c r="C341" s="147" t="s">
        <v>1356</v>
      </c>
      <c r="D341" s="148" t="s">
        <v>1357</v>
      </c>
      <c r="E341" s="149">
        <v>45761</v>
      </c>
      <c r="F341" s="150">
        <v>1200</v>
      </c>
      <c r="G341" s="150" t="s">
        <v>634</v>
      </c>
      <c r="H341" s="150" t="s">
        <v>1223</v>
      </c>
      <c r="I341" s="151" t="s">
        <v>636</v>
      </c>
      <c r="J341" s="150" t="s">
        <v>637</v>
      </c>
      <c r="K341" s="254">
        <v>45747</v>
      </c>
    </row>
    <row r="342" spans="1:11" ht="94.5" customHeight="1" x14ac:dyDescent="0.25">
      <c r="A342" s="686">
        <v>338</v>
      </c>
      <c r="B342" s="146" t="s">
        <v>1358</v>
      </c>
      <c r="C342" s="147" t="s">
        <v>1359</v>
      </c>
      <c r="D342" s="148" t="s">
        <v>1360</v>
      </c>
      <c r="E342" s="149">
        <v>45761</v>
      </c>
      <c r="F342" s="150">
        <v>1200</v>
      </c>
      <c r="G342" s="150" t="s">
        <v>634</v>
      </c>
      <c r="H342" s="150" t="s">
        <v>1361</v>
      </c>
      <c r="I342" s="151" t="s">
        <v>636</v>
      </c>
      <c r="J342" s="150" t="s">
        <v>637</v>
      </c>
      <c r="K342" s="254">
        <v>45748</v>
      </c>
    </row>
    <row r="343" spans="1:11" ht="94.5" customHeight="1" x14ac:dyDescent="0.25">
      <c r="A343" s="686">
        <v>339</v>
      </c>
      <c r="B343" s="148" t="s">
        <v>1362</v>
      </c>
      <c r="C343" s="146" t="s">
        <v>1363</v>
      </c>
      <c r="D343" s="148" t="s">
        <v>1364</v>
      </c>
      <c r="E343" s="255">
        <v>45761</v>
      </c>
      <c r="F343" s="148" t="s">
        <v>78</v>
      </c>
      <c r="G343" s="148" t="s">
        <v>1365</v>
      </c>
      <c r="H343" s="148" t="s">
        <v>431</v>
      </c>
      <c r="I343" s="148" t="s">
        <v>30</v>
      </c>
      <c r="J343" s="148" t="s">
        <v>152</v>
      </c>
      <c r="K343" s="254">
        <v>45748</v>
      </c>
    </row>
    <row r="344" spans="1:11" ht="94.5" customHeight="1" x14ac:dyDescent="0.25">
      <c r="A344" s="686">
        <v>340</v>
      </c>
      <c r="B344" s="147" t="s">
        <v>1366</v>
      </c>
      <c r="C344" s="256" t="s">
        <v>1367</v>
      </c>
      <c r="D344" s="147" t="s">
        <v>1368</v>
      </c>
      <c r="E344" s="255">
        <v>45757</v>
      </c>
      <c r="F344" s="148" t="s">
        <v>320</v>
      </c>
      <c r="G344" s="148" t="s">
        <v>680</v>
      </c>
      <c r="H344" s="148" t="s">
        <v>1237</v>
      </c>
      <c r="I344" s="148" t="s">
        <v>680</v>
      </c>
      <c r="J344" s="148" t="s">
        <v>682</v>
      </c>
      <c r="K344" s="254">
        <v>45748</v>
      </c>
    </row>
    <row r="345" spans="1:11" ht="94.5" customHeight="1" x14ac:dyDescent="0.25">
      <c r="A345" s="686">
        <v>341</v>
      </c>
      <c r="B345" s="147" t="s">
        <v>1369</v>
      </c>
      <c r="C345" s="112" t="s">
        <v>1370</v>
      </c>
      <c r="D345" s="686" t="s">
        <v>983</v>
      </c>
      <c r="E345" s="118">
        <v>45728</v>
      </c>
      <c r="F345" s="113" t="s">
        <v>984</v>
      </c>
      <c r="G345" s="34" t="s">
        <v>985</v>
      </c>
      <c r="H345" s="687" t="s">
        <v>986</v>
      </c>
      <c r="I345" s="113" t="s">
        <v>985</v>
      </c>
      <c r="J345" s="113">
        <v>77772655522</v>
      </c>
      <c r="K345" s="257">
        <v>45748</v>
      </c>
    </row>
    <row r="346" spans="1:11" ht="94.5" customHeight="1" x14ac:dyDescent="0.25">
      <c r="A346" s="686">
        <v>342</v>
      </c>
      <c r="B346" s="51" t="s">
        <v>125</v>
      </c>
      <c r="C346" s="212">
        <v>950140000268</v>
      </c>
      <c r="D346" s="213" t="s">
        <v>126</v>
      </c>
      <c r="E346" s="34" t="s">
        <v>625</v>
      </c>
      <c r="F346" s="119" t="e">
        <f>[13]Лист1!E345</f>
        <v>#REF!</v>
      </c>
      <c r="G346" s="258" t="s">
        <v>128</v>
      </c>
      <c r="H346" s="259" t="s">
        <v>1371</v>
      </c>
      <c r="I346" s="260" t="s">
        <v>130</v>
      </c>
      <c r="J346" s="261" t="s">
        <v>131</v>
      </c>
      <c r="K346" s="257">
        <v>45748</v>
      </c>
    </row>
    <row r="347" spans="1:11" ht="94.5" customHeight="1" x14ac:dyDescent="0.25">
      <c r="A347" s="686">
        <v>343</v>
      </c>
      <c r="B347" s="687" t="s">
        <v>360</v>
      </c>
      <c r="C347" s="70">
        <v>100340004945</v>
      </c>
      <c r="D347" s="686" t="s">
        <v>361</v>
      </c>
      <c r="E347" s="37">
        <v>45761</v>
      </c>
      <c r="F347" s="34" t="s">
        <v>295</v>
      </c>
      <c r="G347" s="686" t="s">
        <v>363</v>
      </c>
      <c r="H347" s="686" t="s">
        <v>1372</v>
      </c>
      <c r="I347" s="686" t="s">
        <v>365</v>
      </c>
      <c r="J347" s="686" t="s">
        <v>366</v>
      </c>
      <c r="K347" s="257">
        <v>45748</v>
      </c>
    </row>
    <row r="348" spans="1:11" ht="94.5" customHeight="1" x14ac:dyDescent="0.25">
      <c r="A348" s="686">
        <v>344</v>
      </c>
      <c r="B348" s="25" t="s">
        <v>1373</v>
      </c>
      <c r="C348" s="112" t="s">
        <v>1374</v>
      </c>
      <c r="D348" s="25" t="s">
        <v>1375</v>
      </c>
      <c r="E348" s="37">
        <v>45762</v>
      </c>
      <c r="F348" s="34" t="s">
        <v>1376</v>
      </c>
      <c r="G348" s="686" t="s">
        <v>609</v>
      </c>
      <c r="H348" s="262" t="s">
        <v>610</v>
      </c>
      <c r="I348" s="686" t="s">
        <v>365</v>
      </c>
      <c r="J348" s="686" t="s">
        <v>611</v>
      </c>
      <c r="K348" s="257">
        <v>45748</v>
      </c>
    </row>
    <row r="349" spans="1:11" ht="94.5" customHeight="1" x14ac:dyDescent="0.25">
      <c r="A349" s="686">
        <v>345</v>
      </c>
      <c r="B349" s="263" t="s">
        <v>715</v>
      </c>
      <c r="C349" s="264">
        <v>840004060</v>
      </c>
      <c r="D349" s="263" t="s">
        <v>716</v>
      </c>
      <c r="E349" s="44">
        <v>45770</v>
      </c>
      <c r="F349" s="107">
        <v>0.5</v>
      </c>
      <c r="G349" s="43" t="s">
        <v>717</v>
      </c>
      <c r="H349" s="265" t="s">
        <v>1377</v>
      </c>
      <c r="I349" s="265" t="s">
        <v>719</v>
      </c>
      <c r="J349" s="43" t="s">
        <v>720</v>
      </c>
      <c r="K349" s="257">
        <v>45749</v>
      </c>
    </row>
    <row r="350" spans="1:11" ht="94.5" customHeight="1" x14ac:dyDescent="0.25">
      <c r="A350" s="686">
        <v>346</v>
      </c>
      <c r="B350" s="686" t="s">
        <v>1378</v>
      </c>
      <c r="C350" s="252" t="s">
        <v>1379</v>
      </c>
      <c r="D350" s="686" t="s">
        <v>1380</v>
      </c>
      <c r="E350" s="118">
        <v>45762</v>
      </c>
      <c r="F350" s="119">
        <v>0.45833333333333331</v>
      </c>
      <c r="G350" s="686" t="s">
        <v>1381</v>
      </c>
      <c r="H350" s="113" t="s">
        <v>1382</v>
      </c>
      <c r="I350" s="133" t="s">
        <v>1383</v>
      </c>
      <c r="J350" s="97" t="s">
        <v>1384</v>
      </c>
      <c r="K350" s="257">
        <v>45749</v>
      </c>
    </row>
    <row r="351" spans="1:11" ht="94.5" customHeight="1" x14ac:dyDescent="0.25">
      <c r="A351" s="686">
        <v>347</v>
      </c>
      <c r="B351" s="266" t="s">
        <v>785</v>
      </c>
      <c r="C351" s="266" t="s">
        <v>786</v>
      </c>
      <c r="D351" s="115" t="s">
        <v>787</v>
      </c>
      <c r="E351" s="114">
        <v>45765</v>
      </c>
      <c r="F351" s="115" t="s">
        <v>99</v>
      </c>
      <c r="G351" s="115" t="s">
        <v>308</v>
      </c>
      <c r="H351" s="115" t="s">
        <v>1582</v>
      </c>
      <c r="I351" s="115" t="s">
        <v>310</v>
      </c>
      <c r="J351" s="115" t="s">
        <v>311</v>
      </c>
      <c r="K351" s="257">
        <v>45750</v>
      </c>
    </row>
    <row r="352" spans="1:11" ht="94.5" customHeight="1" x14ac:dyDescent="0.25">
      <c r="A352" s="686">
        <v>348</v>
      </c>
      <c r="B352" s="33" t="s">
        <v>370</v>
      </c>
      <c r="C352" s="687" t="s">
        <v>371</v>
      </c>
      <c r="D352" s="687" t="s">
        <v>372</v>
      </c>
      <c r="E352" s="31">
        <v>45768</v>
      </c>
      <c r="F352" s="26" t="s">
        <v>6</v>
      </c>
      <c r="G352" s="687" t="s">
        <v>308</v>
      </c>
      <c r="H352" s="687" t="s">
        <v>1385</v>
      </c>
      <c r="I352" s="687" t="s">
        <v>310</v>
      </c>
      <c r="J352" s="687" t="s">
        <v>311</v>
      </c>
      <c r="K352" s="31">
        <v>45750</v>
      </c>
    </row>
    <row r="353" spans="1:11" ht="94.5" customHeight="1" x14ac:dyDescent="0.25">
      <c r="A353" s="686">
        <v>349</v>
      </c>
      <c r="B353" s="26" t="s">
        <v>1386</v>
      </c>
      <c r="C353" s="98">
        <v>100240009080</v>
      </c>
      <c r="D353" s="687" t="s">
        <v>1387</v>
      </c>
      <c r="E353" s="31">
        <v>45777</v>
      </c>
      <c r="F353" s="687" t="s">
        <v>160</v>
      </c>
      <c r="G353" s="687" t="s">
        <v>1388</v>
      </c>
      <c r="H353" s="687" t="s">
        <v>1389</v>
      </c>
      <c r="I353" s="687" t="s">
        <v>30</v>
      </c>
      <c r="J353" s="687" t="s">
        <v>605</v>
      </c>
      <c r="K353" s="31">
        <v>45750</v>
      </c>
    </row>
    <row r="354" spans="1:11" ht="94.5" customHeight="1" x14ac:dyDescent="0.25">
      <c r="A354" s="686">
        <v>350</v>
      </c>
      <c r="B354" s="111" t="s">
        <v>1390</v>
      </c>
      <c r="C354" s="112" t="s">
        <v>1391</v>
      </c>
      <c r="D354" s="113" t="s">
        <v>1392</v>
      </c>
      <c r="E354" s="118">
        <v>45765</v>
      </c>
      <c r="F354" s="113" t="s">
        <v>135</v>
      </c>
      <c r="G354" s="113" t="s">
        <v>308</v>
      </c>
      <c r="H354" s="113" t="s">
        <v>1393</v>
      </c>
      <c r="I354" s="113" t="s">
        <v>310</v>
      </c>
      <c r="J354" s="113" t="s">
        <v>340</v>
      </c>
      <c r="K354" s="31">
        <v>45750</v>
      </c>
    </row>
    <row r="355" spans="1:11" ht="94.5" customHeight="1" x14ac:dyDescent="0.25">
      <c r="A355" s="686">
        <v>351</v>
      </c>
      <c r="B355" s="267" t="s">
        <v>1394</v>
      </c>
      <c r="C355" s="268" t="s">
        <v>1395</v>
      </c>
      <c r="D355" s="269" t="s">
        <v>1396</v>
      </c>
      <c r="E355" s="270">
        <v>45758</v>
      </c>
      <c r="F355" s="268" t="s">
        <v>1397</v>
      </c>
      <c r="G355" s="267" t="s">
        <v>1398</v>
      </c>
      <c r="H355" s="267" t="s">
        <v>1399</v>
      </c>
      <c r="I355" s="267" t="s">
        <v>73</v>
      </c>
      <c r="J355" s="267" t="s">
        <v>304</v>
      </c>
      <c r="K355" s="31">
        <v>45750</v>
      </c>
    </row>
    <row r="356" spans="1:11" ht="94.5" customHeight="1" x14ac:dyDescent="0.25">
      <c r="A356" s="686">
        <v>352</v>
      </c>
      <c r="B356" s="271" t="s">
        <v>1400</v>
      </c>
      <c r="C356" s="272">
        <v>30740001682</v>
      </c>
      <c r="D356" s="273" t="s">
        <v>1401</v>
      </c>
      <c r="E356" s="274">
        <v>45770</v>
      </c>
      <c r="F356" s="275" t="s">
        <v>320</v>
      </c>
      <c r="G356" s="30" t="s">
        <v>525</v>
      </c>
      <c r="H356" s="276" t="s">
        <v>322</v>
      </c>
      <c r="I356" s="30" t="s">
        <v>323</v>
      </c>
      <c r="J356" s="276">
        <v>87022418567</v>
      </c>
      <c r="K356" s="274">
        <v>45754</v>
      </c>
    </row>
    <row r="357" spans="1:11" ht="94.5" customHeight="1" x14ac:dyDescent="0.25">
      <c r="A357" s="686">
        <v>353</v>
      </c>
      <c r="B357" s="267" t="s">
        <v>292</v>
      </c>
      <c r="C357" s="267" t="s">
        <v>293</v>
      </c>
      <c r="D357" s="277" t="s">
        <v>294</v>
      </c>
      <c r="E357" s="270">
        <v>45768</v>
      </c>
      <c r="F357" s="268" t="s">
        <v>295</v>
      </c>
      <c r="G357" s="267" t="s">
        <v>296</v>
      </c>
      <c r="H357" s="267" t="s">
        <v>1402</v>
      </c>
      <c r="I357" s="267" t="s">
        <v>73</v>
      </c>
      <c r="J357" s="267" t="s">
        <v>298</v>
      </c>
      <c r="K357" s="270">
        <v>45754</v>
      </c>
    </row>
    <row r="358" spans="1:11" ht="94.5" customHeight="1" x14ac:dyDescent="0.25">
      <c r="A358" s="686">
        <v>354</v>
      </c>
      <c r="B358" s="27" t="s">
        <v>1403</v>
      </c>
      <c r="C358" s="278" t="s">
        <v>1404</v>
      </c>
      <c r="D358" s="687" t="s">
        <v>1405</v>
      </c>
      <c r="E358" s="118">
        <v>45758</v>
      </c>
      <c r="F358" s="119">
        <v>0.5</v>
      </c>
      <c r="G358" s="29" t="s">
        <v>1406</v>
      </c>
      <c r="H358" s="687" t="s">
        <v>110</v>
      </c>
      <c r="I358" s="196" t="s">
        <v>30</v>
      </c>
      <c r="J358" s="113" t="s">
        <v>111</v>
      </c>
      <c r="K358" s="270">
        <v>45754</v>
      </c>
    </row>
    <row r="359" spans="1:11" ht="94.5" customHeight="1" x14ac:dyDescent="0.25">
      <c r="A359" s="686">
        <v>355</v>
      </c>
      <c r="B359" s="111" t="s">
        <v>1407</v>
      </c>
      <c r="C359" s="279" t="s">
        <v>1408</v>
      </c>
      <c r="D359" s="687" t="s">
        <v>1409</v>
      </c>
      <c r="E359" s="31">
        <v>45765</v>
      </c>
      <c r="F359" s="49" t="s">
        <v>78</v>
      </c>
      <c r="G359" s="687" t="s">
        <v>92</v>
      </c>
      <c r="H359" s="687" t="s">
        <v>93</v>
      </c>
      <c r="I359" s="687" t="s">
        <v>94</v>
      </c>
      <c r="J359" s="113" t="s">
        <v>95</v>
      </c>
      <c r="K359" s="270">
        <v>45754</v>
      </c>
    </row>
    <row r="360" spans="1:11" ht="94.5" customHeight="1" x14ac:dyDescent="0.25">
      <c r="A360" s="686">
        <v>356</v>
      </c>
      <c r="B360" s="687" t="s">
        <v>1410</v>
      </c>
      <c r="C360" s="26" t="s">
        <v>1411</v>
      </c>
      <c r="D360" s="687" t="s">
        <v>1412</v>
      </c>
      <c r="E360" s="31">
        <v>45770</v>
      </c>
      <c r="F360" s="687" t="s">
        <v>99</v>
      </c>
      <c r="G360" s="687" t="s">
        <v>1413</v>
      </c>
      <c r="H360" s="687" t="s">
        <v>1414</v>
      </c>
      <c r="I360" s="687" t="s">
        <v>30</v>
      </c>
      <c r="J360" s="687" t="s">
        <v>152</v>
      </c>
      <c r="K360" s="270">
        <v>45754</v>
      </c>
    </row>
    <row r="361" spans="1:11" ht="94.5" customHeight="1" x14ac:dyDescent="0.25">
      <c r="A361" s="686">
        <v>357</v>
      </c>
      <c r="B361" s="41" t="s">
        <v>1415</v>
      </c>
      <c r="C361" s="41" t="s">
        <v>1416</v>
      </c>
      <c r="D361" s="687" t="s">
        <v>1417</v>
      </c>
      <c r="E361" s="31">
        <v>45764</v>
      </c>
      <c r="F361" s="35" t="s">
        <v>320</v>
      </c>
      <c r="G361" s="33" t="s">
        <v>553</v>
      </c>
      <c r="H361" s="686" t="s">
        <v>1418</v>
      </c>
      <c r="I361" s="686" t="s">
        <v>555</v>
      </c>
      <c r="J361" s="33" t="s">
        <v>556</v>
      </c>
      <c r="K361" s="31">
        <v>45754</v>
      </c>
    </row>
    <row r="362" spans="1:11" ht="94.5" customHeight="1" x14ac:dyDescent="0.25">
      <c r="A362" s="686">
        <v>358</v>
      </c>
      <c r="B362" s="280" t="s">
        <v>1419</v>
      </c>
      <c r="C362" s="281" t="s">
        <v>1420</v>
      </c>
      <c r="D362" s="280" t="s">
        <v>1421</v>
      </c>
      <c r="E362" s="282">
        <v>45769</v>
      </c>
      <c r="F362" s="283" t="s">
        <v>1422</v>
      </c>
      <c r="G362" s="280" t="s">
        <v>865</v>
      </c>
      <c r="H362" s="280" t="s">
        <v>866</v>
      </c>
      <c r="I362" s="280" t="s">
        <v>867</v>
      </c>
      <c r="J362" s="1" t="s">
        <v>868</v>
      </c>
      <c r="K362" s="270">
        <v>45754</v>
      </c>
    </row>
    <row r="363" spans="1:11" ht="94.5" customHeight="1" x14ac:dyDescent="0.25">
      <c r="A363" s="686">
        <v>359</v>
      </c>
      <c r="B363" s="687" t="s">
        <v>1232</v>
      </c>
      <c r="C363" s="26" t="s">
        <v>148</v>
      </c>
      <c r="D363" s="687" t="s">
        <v>149</v>
      </c>
      <c r="E363" s="31">
        <v>45768</v>
      </c>
      <c r="F363" s="687" t="s">
        <v>78</v>
      </c>
      <c r="G363" s="687" t="s">
        <v>1233</v>
      </c>
      <c r="H363" s="687" t="s">
        <v>1423</v>
      </c>
      <c r="I363" s="687" t="s">
        <v>30</v>
      </c>
      <c r="J363" s="687" t="s">
        <v>152</v>
      </c>
      <c r="K363" s="31">
        <v>45754</v>
      </c>
    </row>
    <row r="364" spans="1:11" ht="94.5" customHeight="1" x14ac:dyDescent="0.25">
      <c r="A364" s="686">
        <v>360</v>
      </c>
      <c r="B364" s="111" t="s">
        <v>1424</v>
      </c>
      <c r="C364" s="178" t="e">
        <f>[14]Лист1!B362</f>
        <v>#REF!</v>
      </c>
      <c r="D364" s="113" t="s">
        <v>1425</v>
      </c>
      <c r="E364" s="118">
        <v>45770</v>
      </c>
      <c r="F364" s="113" t="s">
        <v>261</v>
      </c>
      <c r="G364" s="113" t="s">
        <v>1426</v>
      </c>
      <c r="H364" s="113" t="s">
        <v>1041</v>
      </c>
      <c r="I364" s="113" t="s">
        <v>163</v>
      </c>
      <c r="J364" s="113" t="s">
        <v>1427</v>
      </c>
      <c r="K364" s="31">
        <v>45754</v>
      </c>
    </row>
    <row r="365" spans="1:11" ht="94.5" customHeight="1" x14ac:dyDescent="0.25">
      <c r="A365" s="686">
        <v>361</v>
      </c>
      <c r="B365" s="26" t="s">
        <v>1428</v>
      </c>
      <c r="C365" s="97" t="s">
        <v>1429</v>
      </c>
      <c r="D365" s="43" t="s">
        <v>1430</v>
      </c>
      <c r="E365" s="31">
        <v>45769</v>
      </c>
      <c r="F365" s="26" t="s">
        <v>1431</v>
      </c>
      <c r="G365" s="687" t="s">
        <v>40</v>
      </c>
      <c r="H365" s="687" t="s">
        <v>1432</v>
      </c>
      <c r="I365" s="687" t="s">
        <v>42</v>
      </c>
      <c r="J365" s="687" t="e">
        <f>[14]Лист1!I363</f>
        <v>#REF!</v>
      </c>
      <c r="K365" s="31">
        <v>45754</v>
      </c>
    </row>
    <row r="366" spans="1:11" ht="94.5" customHeight="1" x14ac:dyDescent="0.25">
      <c r="A366" s="686">
        <v>362</v>
      </c>
      <c r="B366" s="686" t="s">
        <v>208</v>
      </c>
      <c r="C366" s="36">
        <v>50340023276</v>
      </c>
      <c r="D366" s="686" t="s">
        <v>209</v>
      </c>
      <c r="E366" s="37">
        <v>45768</v>
      </c>
      <c r="F366" s="686" t="s">
        <v>99</v>
      </c>
      <c r="G366" s="686" t="s">
        <v>210</v>
      </c>
      <c r="H366" s="686" t="s">
        <v>211</v>
      </c>
      <c r="I366" s="133" t="s">
        <v>30</v>
      </c>
      <c r="J366" s="33" t="s">
        <v>212</v>
      </c>
      <c r="K366" s="31">
        <v>45755</v>
      </c>
    </row>
    <row r="367" spans="1:11" ht="94.5" customHeight="1" x14ac:dyDescent="0.25">
      <c r="A367" s="686">
        <v>363</v>
      </c>
      <c r="B367" s="123" t="s">
        <v>1433</v>
      </c>
      <c r="C367" s="124" t="s">
        <v>1434</v>
      </c>
      <c r="D367" s="125" t="s">
        <v>1435</v>
      </c>
      <c r="E367" s="118">
        <v>45783</v>
      </c>
      <c r="F367" s="127">
        <v>0.41666666666666669</v>
      </c>
      <c r="G367" s="125" t="s">
        <v>1435</v>
      </c>
      <c r="H367" s="125" t="s">
        <v>1436</v>
      </c>
      <c r="I367" s="128" t="s">
        <v>1437</v>
      </c>
      <c r="J367" s="124" t="s">
        <v>1438</v>
      </c>
      <c r="K367" s="126">
        <v>45755</v>
      </c>
    </row>
    <row r="368" spans="1:11" ht="94.5" customHeight="1" x14ac:dyDescent="0.25">
      <c r="A368" s="686">
        <v>364</v>
      </c>
      <c r="B368" s="686" t="s">
        <v>1439</v>
      </c>
      <c r="C368" s="70">
        <v>171140036013</v>
      </c>
      <c r="D368" s="686" t="s">
        <v>1440</v>
      </c>
      <c r="E368" s="31">
        <v>45771</v>
      </c>
      <c r="F368" s="28" t="s">
        <v>320</v>
      </c>
      <c r="G368" s="30" t="s">
        <v>525</v>
      </c>
      <c r="H368" s="687" t="s">
        <v>322</v>
      </c>
      <c r="I368" s="30" t="s">
        <v>323</v>
      </c>
      <c r="J368" s="687">
        <v>87022418567</v>
      </c>
      <c r="K368" s="31">
        <v>45755</v>
      </c>
    </row>
    <row r="369" spans="1:11" ht="94.5" customHeight="1" x14ac:dyDescent="0.25">
      <c r="A369" s="686">
        <v>365</v>
      </c>
      <c r="B369" s="686" t="s">
        <v>1441</v>
      </c>
      <c r="C369" s="686">
        <v>71140002592</v>
      </c>
      <c r="D369" s="686" t="s">
        <v>1442</v>
      </c>
      <c r="E369" s="31">
        <v>45771</v>
      </c>
      <c r="F369" s="28" t="s">
        <v>320</v>
      </c>
      <c r="G369" s="30" t="s">
        <v>525</v>
      </c>
      <c r="H369" s="687" t="s">
        <v>322</v>
      </c>
      <c r="I369" s="30" t="s">
        <v>323</v>
      </c>
      <c r="J369" s="687">
        <v>87022418567</v>
      </c>
      <c r="K369" s="126">
        <v>45755</v>
      </c>
    </row>
    <row r="370" spans="1:11" ht="94.5" customHeight="1" x14ac:dyDescent="0.25">
      <c r="A370" s="686">
        <v>366</v>
      </c>
      <c r="B370" s="686" t="s">
        <v>1443</v>
      </c>
      <c r="C370" s="36">
        <v>210540038692</v>
      </c>
      <c r="D370" s="686" t="s">
        <v>1444</v>
      </c>
      <c r="E370" s="31">
        <v>45771</v>
      </c>
      <c r="F370" s="28" t="s">
        <v>320</v>
      </c>
      <c r="G370" s="30" t="s">
        <v>525</v>
      </c>
      <c r="H370" s="687" t="s">
        <v>322</v>
      </c>
      <c r="I370" s="30" t="s">
        <v>323</v>
      </c>
      <c r="J370" s="687">
        <v>87022418567</v>
      </c>
      <c r="K370" s="31">
        <v>45755</v>
      </c>
    </row>
    <row r="371" spans="1:11" ht="94.5" customHeight="1" x14ac:dyDescent="0.25">
      <c r="A371" s="686">
        <v>367</v>
      </c>
      <c r="B371" s="686" t="s">
        <v>1445</v>
      </c>
      <c r="C371" s="36">
        <v>190640001630</v>
      </c>
      <c r="D371" s="686" t="s">
        <v>1446</v>
      </c>
      <c r="E371" s="31">
        <v>45771</v>
      </c>
      <c r="F371" s="28" t="s">
        <v>320</v>
      </c>
      <c r="G371" s="30" t="s">
        <v>525</v>
      </c>
      <c r="H371" s="687" t="s">
        <v>322</v>
      </c>
      <c r="I371" s="30" t="s">
        <v>323</v>
      </c>
      <c r="J371" s="687">
        <v>87022418567</v>
      </c>
      <c r="K371" s="126">
        <v>45755</v>
      </c>
    </row>
    <row r="372" spans="1:11" ht="94.5" customHeight="1" x14ac:dyDescent="0.25">
      <c r="A372" s="686">
        <v>368</v>
      </c>
      <c r="B372" s="686" t="s">
        <v>1447</v>
      </c>
      <c r="C372" s="36">
        <v>800829401861</v>
      </c>
      <c r="D372" s="686" t="s">
        <v>1448</v>
      </c>
      <c r="E372" s="31">
        <v>45771</v>
      </c>
      <c r="F372" s="28" t="s">
        <v>320</v>
      </c>
      <c r="G372" s="30" t="s">
        <v>525</v>
      </c>
      <c r="H372" s="687" t="s">
        <v>322</v>
      </c>
      <c r="I372" s="30" t="s">
        <v>323</v>
      </c>
      <c r="J372" s="687">
        <v>87022418567</v>
      </c>
      <c r="K372" s="31">
        <v>45755</v>
      </c>
    </row>
    <row r="373" spans="1:11" ht="94.5" customHeight="1" x14ac:dyDescent="0.25">
      <c r="A373" s="686">
        <v>369</v>
      </c>
      <c r="B373" s="27" t="s">
        <v>578</v>
      </c>
      <c r="C373" s="64">
        <v>200140028262</v>
      </c>
      <c r="D373" s="687" t="s">
        <v>579</v>
      </c>
      <c r="E373" s="31">
        <v>45771</v>
      </c>
      <c r="F373" s="28">
        <v>0.5</v>
      </c>
      <c r="G373" s="29" t="s">
        <v>580</v>
      </c>
      <c r="H373" s="687" t="s">
        <v>1663</v>
      </c>
      <c r="I373" s="30" t="s">
        <v>30</v>
      </c>
      <c r="J373" s="2" t="s">
        <v>582</v>
      </c>
      <c r="K373" s="37">
        <v>45757</v>
      </c>
    </row>
    <row r="374" spans="1:11" ht="94.5" customHeight="1" x14ac:dyDescent="0.25">
      <c r="A374" s="686">
        <v>370</v>
      </c>
      <c r="B374" s="27" t="s">
        <v>1665</v>
      </c>
      <c r="C374" s="26" t="s">
        <v>1664</v>
      </c>
      <c r="D374" s="687" t="s">
        <v>1666</v>
      </c>
      <c r="E374" s="31">
        <v>45771</v>
      </c>
      <c r="F374" s="28">
        <v>0.625</v>
      </c>
      <c r="G374" s="29" t="s">
        <v>580</v>
      </c>
      <c r="H374" s="687" t="s">
        <v>1663</v>
      </c>
      <c r="I374" s="30" t="s">
        <v>30</v>
      </c>
      <c r="J374" s="2" t="s">
        <v>582</v>
      </c>
      <c r="K374" s="37">
        <v>45757</v>
      </c>
    </row>
    <row r="375" spans="1:11" ht="94.5" customHeight="1" x14ac:dyDescent="0.25">
      <c r="A375" s="686">
        <v>371</v>
      </c>
      <c r="B375" s="173" t="s">
        <v>1449</v>
      </c>
      <c r="C375" s="174" t="s">
        <v>1450</v>
      </c>
      <c r="D375" s="128" t="s">
        <v>1451</v>
      </c>
      <c r="E375" s="284">
        <v>45771</v>
      </c>
      <c r="F375" s="28">
        <v>0.41666666666666669</v>
      </c>
      <c r="G375" s="285" t="s">
        <v>1452</v>
      </c>
      <c r="H375" s="74" t="s">
        <v>1033</v>
      </c>
      <c r="I375" s="133" t="s">
        <v>1034</v>
      </c>
      <c r="J375" s="687" t="s">
        <v>1453</v>
      </c>
      <c r="K375" s="26" t="s">
        <v>1454</v>
      </c>
    </row>
    <row r="376" spans="1:11" ht="94.5" customHeight="1" x14ac:dyDescent="0.25">
      <c r="A376" s="686">
        <v>372</v>
      </c>
      <c r="B376" s="286" t="s">
        <v>1455</v>
      </c>
      <c r="C376" s="287" t="s">
        <v>1456</v>
      </c>
      <c r="D376" s="288" t="s">
        <v>1457</v>
      </c>
      <c r="E376" s="284">
        <v>45771</v>
      </c>
      <c r="F376" s="28">
        <v>0.44444444444444442</v>
      </c>
      <c r="G376" s="285" t="s">
        <v>1458</v>
      </c>
      <c r="H376" s="74" t="s">
        <v>1033</v>
      </c>
      <c r="I376" s="133" t="s">
        <v>1034</v>
      </c>
      <c r="J376" s="687" t="s">
        <v>1453</v>
      </c>
      <c r="K376" s="26" t="s">
        <v>1454</v>
      </c>
    </row>
    <row r="377" spans="1:11" ht="94.5" customHeight="1" x14ac:dyDescent="0.25">
      <c r="A377" s="686">
        <v>373</v>
      </c>
      <c r="B377" s="173" t="s">
        <v>1459</v>
      </c>
      <c r="C377" s="174" t="s">
        <v>1460</v>
      </c>
      <c r="D377" s="128" t="s">
        <v>1461</v>
      </c>
      <c r="E377" s="284">
        <v>45771</v>
      </c>
      <c r="F377" s="289">
        <v>0.47916666666666669</v>
      </c>
      <c r="G377" s="285" t="s">
        <v>1462</v>
      </c>
      <c r="H377" s="74" t="s">
        <v>1033</v>
      </c>
      <c r="I377" s="133" t="s">
        <v>1034</v>
      </c>
      <c r="J377" s="687" t="s">
        <v>1453</v>
      </c>
      <c r="K377" s="26" t="s">
        <v>1454</v>
      </c>
    </row>
    <row r="378" spans="1:11" ht="94.5" customHeight="1" x14ac:dyDescent="0.25">
      <c r="A378" s="686">
        <v>374</v>
      </c>
      <c r="B378" s="290" t="s">
        <v>1960</v>
      </c>
      <c r="C378" s="291" t="s">
        <v>1463</v>
      </c>
      <c r="D378" s="74" t="s">
        <v>1464</v>
      </c>
      <c r="E378" s="37">
        <v>45768</v>
      </c>
      <c r="F378" s="220" t="s">
        <v>706</v>
      </c>
      <c r="G378" s="262" t="s">
        <v>705</v>
      </c>
      <c r="H378" s="686" t="s">
        <v>1465</v>
      </c>
      <c r="I378" s="686" t="s">
        <v>30</v>
      </c>
      <c r="J378" s="292" t="s">
        <v>708</v>
      </c>
      <c r="K378" s="26" t="s">
        <v>1454</v>
      </c>
    </row>
    <row r="379" spans="1:11" ht="94.5" customHeight="1" x14ac:dyDescent="0.25">
      <c r="A379" s="686">
        <v>375</v>
      </c>
      <c r="B379" s="687" t="s">
        <v>278</v>
      </c>
      <c r="C379" s="26" t="s">
        <v>279</v>
      </c>
      <c r="D379" s="687" t="s">
        <v>280</v>
      </c>
      <c r="E379" s="31">
        <v>45770</v>
      </c>
      <c r="F379" s="687" t="s">
        <v>78</v>
      </c>
      <c r="G379" s="687" t="s">
        <v>281</v>
      </c>
      <c r="H379" s="687" t="s">
        <v>282</v>
      </c>
      <c r="I379" s="687" t="s">
        <v>30</v>
      </c>
      <c r="J379" s="687" t="s">
        <v>152</v>
      </c>
      <c r="K379" s="26" t="s">
        <v>1454</v>
      </c>
    </row>
    <row r="380" spans="1:11" ht="94.5" customHeight="1" x14ac:dyDescent="0.25">
      <c r="A380" s="686">
        <v>376</v>
      </c>
      <c r="B380" s="687" t="s">
        <v>1012</v>
      </c>
      <c r="C380" s="26" t="s">
        <v>1466</v>
      </c>
      <c r="D380" s="686" t="s">
        <v>1014</v>
      </c>
      <c r="E380" s="118">
        <v>45771</v>
      </c>
      <c r="F380" s="119">
        <v>0.41666666666666669</v>
      </c>
      <c r="G380" s="687" t="s">
        <v>1015</v>
      </c>
      <c r="H380" s="686" t="s">
        <v>1467</v>
      </c>
      <c r="I380" s="686" t="s">
        <v>30</v>
      </c>
      <c r="J380" s="33" t="s">
        <v>1017</v>
      </c>
      <c r="K380" s="26" t="s">
        <v>1454</v>
      </c>
    </row>
    <row r="381" spans="1:11" ht="94.5" customHeight="1" x14ac:dyDescent="0.25">
      <c r="A381" s="686">
        <v>377</v>
      </c>
      <c r="B381" s="686" t="s">
        <v>1468</v>
      </c>
      <c r="C381" s="26" t="s">
        <v>1469</v>
      </c>
      <c r="D381" s="687" t="s">
        <v>1203</v>
      </c>
      <c r="E381" s="118">
        <v>45772</v>
      </c>
      <c r="F381" s="119">
        <v>0.5</v>
      </c>
      <c r="G381" s="687" t="s">
        <v>1015</v>
      </c>
      <c r="H381" s="686" t="s">
        <v>1204</v>
      </c>
      <c r="I381" s="686" t="s">
        <v>30</v>
      </c>
      <c r="J381" s="33" t="s">
        <v>1470</v>
      </c>
      <c r="K381" s="26" t="s">
        <v>1471</v>
      </c>
    </row>
    <row r="382" spans="1:11" ht="94.5" customHeight="1" x14ac:dyDescent="0.25">
      <c r="A382" s="686">
        <v>378</v>
      </c>
      <c r="B382" s="686" t="s">
        <v>1472</v>
      </c>
      <c r="C382" s="26" t="s">
        <v>1473</v>
      </c>
      <c r="D382" s="25" t="s">
        <v>1474</v>
      </c>
      <c r="E382" s="118">
        <v>45773</v>
      </c>
      <c r="F382" s="119">
        <v>0.54166666666666696</v>
      </c>
      <c r="G382" s="687" t="s">
        <v>1015</v>
      </c>
      <c r="H382" s="686" t="s">
        <v>1475</v>
      </c>
      <c r="I382" s="686" t="s">
        <v>30</v>
      </c>
      <c r="J382" s="33" t="s">
        <v>1476</v>
      </c>
      <c r="K382" s="26" t="s">
        <v>1477</v>
      </c>
    </row>
    <row r="383" spans="1:11" ht="94.5" customHeight="1" x14ac:dyDescent="0.25">
      <c r="A383" s="686">
        <v>379</v>
      </c>
      <c r="B383" s="686" t="s">
        <v>1580</v>
      </c>
      <c r="C383" s="34" t="s">
        <v>761</v>
      </c>
      <c r="D383" s="33" t="s">
        <v>762</v>
      </c>
      <c r="E383" s="37">
        <v>45769</v>
      </c>
      <c r="F383" s="34" t="s">
        <v>1397</v>
      </c>
      <c r="G383" s="686" t="s">
        <v>155</v>
      </c>
      <c r="H383" s="686" t="s">
        <v>763</v>
      </c>
      <c r="I383" s="686" t="s">
        <v>764</v>
      </c>
      <c r="J383" s="686" t="s">
        <v>765</v>
      </c>
      <c r="K383" s="26" t="s">
        <v>1454</v>
      </c>
    </row>
    <row r="384" spans="1:11" ht="94.5" customHeight="1" x14ac:dyDescent="0.25">
      <c r="A384" s="686">
        <v>380</v>
      </c>
      <c r="B384" s="27" t="s">
        <v>1065</v>
      </c>
      <c r="C384" s="26" t="s">
        <v>1066</v>
      </c>
      <c r="D384" s="687" t="s">
        <v>1067</v>
      </c>
      <c r="E384" s="31">
        <v>45772</v>
      </c>
      <c r="F384" s="687" t="s">
        <v>135</v>
      </c>
      <c r="G384" s="687" t="s">
        <v>308</v>
      </c>
      <c r="H384" s="687" t="s">
        <v>878</v>
      </c>
      <c r="I384" s="687" t="s">
        <v>310</v>
      </c>
      <c r="J384" s="687" t="s">
        <v>311</v>
      </c>
      <c r="K384" s="26" t="s">
        <v>1454</v>
      </c>
    </row>
    <row r="385" spans="1:13" ht="94.5" customHeight="1" x14ac:dyDescent="0.25">
      <c r="A385" s="686">
        <v>381</v>
      </c>
      <c r="B385" s="686" t="s">
        <v>1478</v>
      </c>
      <c r="C385" s="26" t="s">
        <v>1479</v>
      </c>
      <c r="D385" s="686" t="s">
        <v>1480</v>
      </c>
      <c r="E385" s="37">
        <v>45765</v>
      </c>
      <c r="F385" s="686" t="s">
        <v>6</v>
      </c>
      <c r="G385" s="686" t="s">
        <v>1481</v>
      </c>
      <c r="H385" s="686" t="s">
        <v>1482</v>
      </c>
      <c r="I385" s="687" t="s">
        <v>310</v>
      </c>
      <c r="J385" s="686" t="s">
        <v>1483</v>
      </c>
      <c r="K385" s="26" t="s">
        <v>1454</v>
      </c>
    </row>
    <row r="386" spans="1:13" ht="94.5" customHeight="1" x14ac:dyDescent="0.25">
      <c r="A386" s="686">
        <v>382</v>
      </c>
      <c r="B386" s="686" t="s">
        <v>1484</v>
      </c>
      <c r="C386" s="26" t="s">
        <v>1485</v>
      </c>
      <c r="D386" s="686" t="s">
        <v>1486</v>
      </c>
      <c r="E386" s="37">
        <v>45765</v>
      </c>
      <c r="F386" s="686" t="s">
        <v>115</v>
      </c>
      <c r="G386" s="686" t="s">
        <v>1487</v>
      </c>
      <c r="H386" s="686" t="s">
        <v>1482</v>
      </c>
      <c r="I386" s="687" t="s">
        <v>310</v>
      </c>
      <c r="J386" s="686" t="s">
        <v>1483</v>
      </c>
      <c r="K386" s="26" t="s">
        <v>1454</v>
      </c>
    </row>
    <row r="387" spans="1:13" ht="94.5" customHeight="1" x14ac:dyDescent="0.25">
      <c r="A387" s="686">
        <v>383</v>
      </c>
      <c r="B387" s="124" t="s">
        <v>1624</v>
      </c>
      <c r="C387" s="124" t="s">
        <v>1619</v>
      </c>
      <c r="D387" s="124" t="s">
        <v>1620</v>
      </c>
      <c r="E387" s="293">
        <v>45772</v>
      </c>
      <c r="F387" s="294">
        <v>0.45833333333333331</v>
      </c>
      <c r="G387" s="125" t="s">
        <v>1626</v>
      </c>
      <c r="H387" s="125" t="s">
        <v>1621</v>
      </c>
      <c r="I387" s="115" t="s">
        <v>310</v>
      </c>
      <c r="J387" s="248">
        <v>2483883</v>
      </c>
      <c r="K387" s="37">
        <v>45758</v>
      </c>
      <c r="M387" s="295"/>
    </row>
    <row r="388" spans="1:13" ht="94.5" customHeight="1" x14ac:dyDescent="0.25">
      <c r="A388" s="686">
        <v>384</v>
      </c>
      <c r="B388" s="124" t="s">
        <v>1625</v>
      </c>
      <c r="C388" s="124" t="s">
        <v>1622</v>
      </c>
      <c r="D388" s="125" t="s">
        <v>1623</v>
      </c>
      <c r="E388" s="293">
        <v>45772</v>
      </c>
      <c r="F388" s="294">
        <v>0.45833333333333331</v>
      </c>
      <c r="G388" s="125" t="s">
        <v>1626</v>
      </c>
      <c r="H388" s="125" t="s">
        <v>1621</v>
      </c>
      <c r="I388" s="115" t="s">
        <v>310</v>
      </c>
      <c r="J388" s="125">
        <v>2483883</v>
      </c>
      <c r="K388" s="37">
        <v>45758</v>
      </c>
    </row>
    <row r="389" spans="1:13" ht="94.5" customHeight="1" x14ac:dyDescent="0.25">
      <c r="A389" s="686">
        <v>385</v>
      </c>
      <c r="B389" s="687" t="s">
        <v>1488</v>
      </c>
      <c r="C389" s="26" t="s">
        <v>1059</v>
      </c>
      <c r="D389" s="686" t="s">
        <v>1489</v>
      </c>
      <c r="E389" s="37">
        <v>45771</v>
      </c>
      <c r="F389" s="38">
        <v>0.45833333333333331</v>
      </c>
      <c r="G389" s="686" t="s">
        <v>1490</v>
      </c>
      <c r="H389" s="686" t="s">
        <v>1063</v>
      </c>
      <c r="I389" s="687" t="s">
        <v>310</v>
      </c>
      <c r="J389" s="686" t="s">
        <v>1064</v>
      </c>
      <c r="K389" s="26" t="s">
        <v>1491</v>
      </c>
    </row>
    <row r="390" spans="1:13" ht="94.5" customHeight="1" x14ac:dyDescent="0.25">
      <c r="A390" s="686">
        <v>386</v>
      </c>
      <c r="B390" s="686" t="s">
        <v>1492</v>
      </c>
      <c r="C390" s="26" t="s">
        <v>1493</v>
      </c>
      <c r="D390" s="686" t="s">
        <v>1494</v>
      </c>
      <c r="E390" s="37">
        <v>45765</v>
      </c>
      <c r="F390" s="38">
        <v>0.45833333333333331</v>
      </c>
      <c r="G390" s="686" t="s">
        <v>1495</v>
      </c>
      <c r="H390" s="686" t="s">
        <v>1496</v>
      </c>
      <c r="I390" s="687" t="s">
        <v>310</v>
      </c>
      <c r="J390" s="686" t="s">
        <v>1497</v>
      </c>
      <c r="K390" s="26" t="s">
        <v>1498</v>
      </c>
    </row>
    <row r="391" spans="1:13" ht="94.5" customHeight="1" x14ac:dyDescent="0.25">
      <c r="A391" s="686">
        <v>387</v>
      </c>
      <c r="B391" s="33" t="s">
        <v>1581</v>
      </c>
      <c r="C391" s="41" t="s">
        <v>1499</v>
      </c>
      <c r="D391" s="686" t="s">
        <v>1500</v>
      </c>
      <c r="E391" s="37">
        <v>45768</v>
      </c>
      <c r="F391" s="686" t="s">
        <v>78</v>
      </c>
      <c r="G391" s="686" t="s">
        <v>1501</v>
      </c>
      <c r="H391" s="686" t="s">
        <v>1502</v>
      </c>
      <c r="I391" s="687" t="s">
        <v>310</v>
      </c>
      <c r="J391" s="207" t="s">
        <v>1483</v>
      </c>
      <c r="K391" s="296">
        <v>45758</v>
      </c>
    </row>
    <row r="392" spans="1:13" ht="94.5" customHeight="1" x14ac:dyDescent="0.25">
      <c r="A392" s="686">
        <v>388</v>
      </c>
      <c r="B392" s="686" t="s">
        <v>1512</v>
      </c>
      <c r="C392" s="686" t="s">
        <v>0</v>
      </c>
      <c r="D392" s="686" t="s">
        <v>1503</v>
      </c>
      <c r="E392" s="37">
        <v>45776</v>
      </c>
      <c r="F392" s="686" t="s">
        <v>1</v>
      </c>
      <c r="G392" s="686" t="s">
        <v>1503</v>
      </c>
      <c r="H392" s="686" t="s">
        <v>1504</v>
      </c>
      <c r="I392" s="686" t="s">
        <v>1505</v>
      </c>
      <c r="J392" s="686" t="s">
        <v>2</v>
      </c>
      <c r="K392" s="296">
        <v>45761</v>
      </c>
    </row>
    <row r="393" spans="1:13" ht="94.5" customHeight="1" x14ac:dyDescent="0.25">
      <c r="A393" s="686">
        <v>389</v>
      </c>
      <c r="B393" s="686" t="s">
        <v>1511</v>
      </c>
      <c r="C393" s="123" t="s">
        <v>3</v>
      </c>
      <c r="D393" s="686" t="s">
        <v>1503</v>
      </c>
      <c r="E393" s="118">
        <v>45776</v>
      </c>
      <c r="F393" s="297" t="s">
        <v>4</v>
      </c>
      <c r="G393" s="686" t="s">
        <v>1503</v>
      </c>
      <c r="H393" s="125" t="s">
        <v>1504</v>
      </c>
      <c r="I393" s="686" t="s">
        <v>1505</v>
      </c>
      <c r="J393" s="140" t="s">
        <v>2</v>
      </c>
      <c r="K393" s="296">
        <v>45761</v>
      </c>
    </row>
    <row r="394" spans="1:13" ht="94.5" customHeight="1" x14ac:dyDescent="0.25">
      <c r="A394" s="686">
        <v>390</v>
      </c>
      <c r="B394" s="686" t="s">
        <v>1510</v>
      </c>
      <c r="C394" s="123" t="s">
        <v>5</v>
      </c>
      <c r="D394" s="686" t="s">
        <v>1503</v>
      </c>
      <c r="E394" s="118">
        <v>45776</v>
      </c>
      <c r="F394" s="297" t="s">
        <v>6</v>
      </c>
      <c r="G394" s="686" t="s">
        <v>1503</v>
      </c>
      <c r="H394" s="125" t="s">
        <v>1504</v>
      </c>
      <c r="I394" s="686" t="s">
        <v>1505</v>
      </c>
      <c r="J394" s="140" t="s">
        <v>2</v>
      </c>
      <c r="K394" s="296">
        <v>45761</v>
      </c>
    </row>
    <row r="395" spans="1:13" ht="94.5" customHeight="1" x14ac:dyDescent="0.25">
      <c r="A395" s="686">
        <v>391</v>
      </c>
      <c r="B395" s="686" t="s">
        <v>1511</v>
      </c>
      <c r="C395" s="123" t="s">
        <v>3</v>
      </c>
      <c r="D395" s="686" t="s">
        <v>1503</v>
      </c>
      <c r="E395" s="118">
        <v>45776</v>
      </c>
      <c r="F395" s="297" t="s">
        <v>4</v>
      </c>
      <c r="G395" s="686" t="s">
        <v>1503</v>
      </c>
      <c r="H395" s="125" t="s">
        <v>1504</v>
      </c>
      <c r="I395" s="686" t="s">
        <v>1505</v>
      </c>
      <c r="J395" s="140" t="s">
        <v>2</v>
      </c>
      <c r="K395" s="296">
        <v>45761</v>
      </c>
    </row>
    <row r="396" spans="1:13" ht="94.5" customHeight="1" x14ac:dyDescent="0.25">
      <c r="A396" s="686">
        <v>392</v>
      </c>
      <c r="B396" s="686" t="s">
        <v>1509</v>
      </c>
      <c r="C396" s="123" t="s">
        <v>7</v>
      </c>
      <c r="D396" s="686" t="s">
        <v>1503</v>
      </c>
      <c r="E396" s="118">
        <v>45776</v>
      </c>
      <c r="F396" s="297" t="s">
        <v>8</v>
      </c>
      <c r="G396" s="686" t="s">
        <v>1503</v>
      </c>
      <c r="H396" s="125" t="s">
        <v>1504</v>
      </c>
      <c r="I396" s="686" t="s">
        <v>1505</v>
      </c>
      <c r="J396" s="140" t="s">
        <v>2</v>
      </c>
      <c r="K396" s="296">
        <v>45761</v>
      </c>
    </row>
    <row r="397" spans="1:13" ht="94.5" customHeight="1" x14ac:dyDescent="0.25">
      <c r="A397" s="686">
        <v>393</v>
      </c>
      <c r="B397" s="686" t="s">
        <v>1508</v>
      </c>
      <c r="C397" s="123" t="s">
        <v>9</v>
      </c>
      <c r="D397" s="686" t="s">
        <v>1503</v>
      </c>
      <c r="E397" s="118">
        <v>45776</v>
      </c>
      <c r="F397" s="297" t="s">
        <v>10</v>
      </c>
      <c r="G397" s="686" t="s">
        <v>1503</v>
      </c>
      <c r="H397" s="125" t="s">
        <v>1504</v>
      </c>
      <c r="I397" s="686" t="s">
        <v>1505</v>
      </c>
      <c r="J397" s="140" t="s">
        <v>2</v>
      </c>
      <c r="K397" s="296">
        <v>45761</v>
      </c>
    </row>
    <row r="398" spans="1:13" ht="94.5" customHeight="1" x14ac:dyDescent="0.25">
      <c r="A398" s="686">
        <v>394</v>
      </c>
      <c r="B398" s="33" t="s">
        <v>1507</v>
      </c>
      <c r="C398" s="123" t="s">
        <v>11</v>
      </c>
      <c r="D398" s="686" t="s">
        <v>1503</v>
      </c>
      <c r="E398" s="118">
        <v>45776</v>
      </c>
      <c r="F398" s="297">
        <v>16681</v>
      </c>
      <c r="G398" s="686" t="s">
        <v>1503</v>
      </c>
      <c r="H398" s="125" t="s">
        <v>1504</v>
      </c>
      <c r="I398" s="686" t="s">
        <v>1505</v>
      </c>
      <c r="J398" s="140" t="s">
        <v>2</v>
      </c>
      <c r="K398" s="296">
        <v>45761</v>
      </c>
    </row>
    <row r="399" spans="1:13" ht="94.5" customHeight="1" x14ac:dyDescent="0.25">
      <c r="A399" s="686">
        <v>395</v>
      </c>
      <c r="B399" s="123" t="s">
        <v>1513</v>
      </c>
      <c r="C399" s="124" t="s">
        <v>1514</v>
      </c>
      <c r="D399" s="125" t="s">
        <v>1515</v>
      </c>
      <c r="E399" s="126">
        <v>45783</v>
      </c>
      <c r="F399" s="127" t="s">
        <v>78</v>
      </c>
      <c r="G399" s="125" t="s">
        <v>969</v>
      </c>
      <c r="H399" s="125" t="s">
        <v>1516</v>
      </c>
      <c r="I399" s="128" t="s">
        <v>804</v>
      </c>
      <c r="J399" s="125" t="s">
        <v>82</v>
      </c>
      <c r="K399" s="296">
        <v>45761</v>
      </c>
    </row>
    <row r="400" spans="1:13" ht="94.5" customHeight="1" x14ac:dyDescent="0.25">
      <c r="A400" s="686">
        <v>396</v>
      </c>
      <c r="B400" s="123" t="s">
        <v>966</v>
      </c>
      <c r="C400" s="124" t="s">
        <v>967</v>
      </c>
      <c r="D400" s="125" t="s">
        <v>968</v>
      </c>
      <c r="E400" s="126">
        <v>45783</v>
      </c>
      <c r="F400" s="127" t="s">
        <v>78</v>
      </c>
      <c r="G400" s="125" t="s">
        <v>969</v>
      </c>
      <c r="H400" s="125" t="s">
        <v>970</v>
      </c>
      <c r="I400" s="128" t="s">
        <v>804</v>
      </c>
      <c r="J400" s="125" t="s">
        <v>82</v>
      </c>
      <c r="K400" s="296">
        <v>45761</v>
      </c>
    </row>
    <row r="401" spans="1:11" ht="94.5" customHeight="1" x14ac:dyDescent="0.25">
      <c r="A401" s="686">
        <v>397</v>
      </c>
      <c r="B401" s="686" t="s">
        <v>1517</v>
      </c>
      <c r="C401" s="36">
        <v>190240024902</v>
      </c>
      <c r="D401" s="686" t="s">
        <v>1518</v>
      </c>
      <c r="E401" s="37">
        <v>45777</v>
      </c>
      <c r="F401" s="686" t="s">
        <v>99</v>
      </c>
      <c r="G401" s="686" t="s">
        <v>1519</v>
      </c>
      <c r="H401" s="686" t="s">
        <v>1520</v>
      </c>
      <c r="I401" s="133" t="s">
        <v>30</v>
      </c>
      <c r="J401" s="686" t="s">
        <v>212</v>
      </c>
      <c r="K401" s="296">
        <v>45761</v>
      </c>
    </row>
    <row r="402" spans="1:11" ht="94.5" customHeight="1" x14ac:dyDescent="0.25">
      <c r="A402" s="686">
        <v>398</v>
      </c>
      <c r="B402" s="128" t="s">
        <v>1526</v>
      </c>
      <c r="C402" s="173">
        <v>110340014776</v>
      </c>
      <c r="D402" s="128" t="s">
        <v>1521</v>
      </c>
      <c r="E402" s="298">
        <v>45771</v>
      </c>
      <c r="F402" s="142">
        <v>0.47916666666666669</v>
      </c>
      <c r="G402" s="299" t="s">
        <v>1522</v>
      </c>
      <c r="H402" s="300" t="s">
        <v>1523</v>
      </c>
      <c r="I402" s="301" t="s">
        <v>1524</v>
      </c>
      <c r="J402" s="34" t="s">
        <v>1525</v>
      </c>
      <c r="K402" s="296">
        <v>45761</v>
      </c>
    </row>
    <row r="403" spans="1:11" ht="94.5" customHeight="1" x14ac:dyDescent="0.25">
      <c r="A403" s="686">
        <v>399</v>
      </c>
      <c r="B403" s="128" t="s">
        <v>1527</v>
      </c>
      <c r="C403" s="174" t="s">
        <v>1885</v>
      </c>
      <c r="D403" s="128" t="s">
        <v>1534</v>
      </c>
      <c r="E403" s="298">
        <v>45771</v>
      </c>
      <c r="F403" s="302">
        <v>0.52083333333333337</v>
      </c>
      <c r="G403" s="303" t="s">
        <v>1522</v>
      </c>
      <c r="H403" s="124" t="s">
        <v>1523</v>
      </c>
      <c r="I403" s="304" t="s">
        <v>1524</v>
      </c>
      <c r="J403" s="34" t="s">
        <v>1525</v>
      </c>
      <c r="K403" s="296">
        <v>45761</v>
      </c>
    </row>
    <row r="404" spans="1:11" ht="94.5" customHeight="1" x14ac:dyDescent="0.25">
      <c r="A404" s="686">
        <v>400</v>
      </c>
      <c r="B404" s="43" t="s">
        <v>1528</v>
      </c>
      <c r="C404" s="97" t="s">
        <v>1529</v>
      </c>
      <c r="D404" s="43" t="s">
        <v>1530</v>
      </c>
      <c r="E404" s="44">
        <v>45777</v>
      </c>
      <c r="F404" s="97" t="s">
        <v>1531</v>
      </c>
      <c r="G404" s="686" t="s">
        <v>1532</v>
      </c>
      <c r="H404" s="43" t="s">
        <v>1533</v>
      </c>
      <c r="I404" s="30" t="s">
        <v>1143</v>
      </c>
      <c r="J404" s="207">
        <v>87015364487</v>
      </c>
      <c r="K404" s="296">
        <v>45761</v>
      </c>
    </row>
    <row r="405" spans="1:11" ht="94.5" customHeight="1" x14ac:dyDescent="0.25">
      <c r="A405" s="686">
        <v>401</v>
      </c>
      <c r="B405" s="27" t="s">
        <v>1535</v>
      </c>
      <c r="C405" s="305">
        <v>60940009978</v>
      </c>
      <c r="D405" s="687" t="s">
        <v>1536</v>
      </c>
      <c r="E405" s="37">
        <f>E395</f>
        <v>45776</v>
      </c>
      <c r="F405" s="46" t="str">
        <f>F395</f>
        <v>9 15</v>
      </c>
      <c r="G405" s="46" t="s">
        <v>756</v>
      </c>
      <c r="H405" s="306" t="s">
        <v>1537</v>
      </c>
      <c r="I405" s="169" t="s">
        <v>758</v>
      </c>
      <c r="J405" s="46" t="s">
        <v>759</v>
      </c>
      <c r="K405" s="296">
        <v>45762</v>
      </c>
    </row>
    <row r="406" spans="1:11" ht="94.5" customHeight="1" x14ac:dyDescent="0.25">
      <c r="A406" s="686">
        <v>402</v>
      </c>
      <c r="B406" s="305" t="s">
        <v>1538</v>
      </c>
      <c r="C406" s="307">
        <f>C405</f>
        <v>60940009978</v>
      </c>
      <c r="D406" s="308" t="s">
        <v>1107</v>
      </c>
      <c r="E406" s="298">
        <f>E405</f>
        <v>45776</v>
      </c>
      <c r="F406" s="308" t="s">
        <v>160</v>
      </c>
      <c r="G406" s="308" t="s">
        <v>161</v>
      </c>
      <c r="H406" s="308" t="s">
        <v>415</v>
      </c>
      <c r="I406" s="308" t="s">
        <v>163</v>
      </c>
      <c r="J406" s="308" t="s">
        <v>164</v>
      </c>
      <c r="K406" s="296">
        <v>45762</v>
      </c>
    </row>
    <row r="407" spans="1:11" ht="94.5" customHeight="1" x14ac:dyDescent="0.25">
      <c r="A407" s="686">
        <v>403</v>
      </c>
      <c r="B407" s="305" t="s">
        <v>1539</v>
      </c>
      <c r="C407" s="309" t="s">
        <v>1540</v>
      </c>
      <c r="D407" s="310" t="s">
        <v>1541</v>
      </c>
      <c r="E407" s="311">
        <v>45414</v>
      </c>
      <c r="F407" s="312" t="s">
        <v>559</v>
      </c>
      <c r="G407" s="248" t="s">
        <v>1542</v>
      </c>
      <c r="H407" s="686" t="s">
        <v>1543</v>
      </c>
      <c r="I407" s="249" t="s">
        <v>1544</v>
      </c>
      <c r="J407" s="308" t="s">
        <v>1545</v>
      </c>
      <c r="K407" s="296">
        <v>45762</v>
      </c>
    </row>
    <row r="408" spans="1:11" ht="94.5" customHeight="1" x14ac:dyDescent="0.25">
      <c r="A408" s="686">
        <v>404</v>
      </c>
      <c r="B408" s="26" t="s">
        <v>1546</v>
      </c>
      <c r="C408" s="26" t="s">
        <v>738</v>
      </c>
      <c r="D408" s="298" t="s">
        <v>1547</v>
      </c>
      <c r="E408" s="311">
        <v>45414</v>
      </c>
      <c r="F408" s="313">
        <v>0.58333333333333337</v>
      </c>
      <c r="G408" s="686" t="s">
        <v>1542</v>
      </c>
      <c r="H408" s="686" t="s">
        <v>1548</v>
      </c>
      <c r="I408" s="308" t="s">
        <v>1544</v>
      </c>
      <c r="J408" s="126" t="s">
        <v>1545</v>
      </c>
      <c r="K408" s="296">
        <v>45762</v>
      </c>
    </row>
    <row r="409" spans="1:11" ht="94.5" customHeight="1" x14ac:dyDescent="0.25">
      <c r="A409" s="686">
        <v>405</v>
      </c>
      <c r="B409" s="26" t="s">
        <v>1549</v>
      </c>
      <c r="C409" s="687">
        <v>70540008392</v>
      </c>
      <c r="D409" s="298" t="s">
        <v>1550</v>
      </c>
      <c r="E409" s="311">
        <v>45414</v>
      </c>
      <c r="F409" s="33" t="s">
        <v>570</v>
      </c>
      <c r="G409" s="686" t="s">
        <v>1542</v>
      </c>
      <c r="H409" s="686" t="s">
        <v>1543</v>
      </c>
      <c r="I409" s="308" t="s">
        <v>1544</v>
      </c>
      <c r="J409" s="126" t="s">
        <v>1545</v>
      </c>
      <c r="K409" s="296">
        <v>45762</v>
      </c>
    </row>
    <row r="410" spans="1:11" ht="94.5" customHeight="1" x14ac:dyDescent="0.25">
      <c r="A410" s="686">
        <v>406</v>
      </c>
      <c r="B410" s="314" t="s">
        <v>1551</v>
      </c>
      <c r="C410" s="315" t="s">
        <v>733</v>
      </c>
      <c r="D410" s="316" t="s">
        <v>1552</v>
      </c>
      <c r="E410" s="311">
        <v>45414</v>
      </c>
      <c r="F410" s="312" t="s">
        <v>1553</v>
      </c>
      <c r="G410" s="308" t="s">
        <v>1554</v>
      </c>
      <c r="H410" s="686" t="s">
        <v>1543</v>
      </c>
      <c r="I410" s="249" t="s">
        <v>1544</v>
      </c>
      <c r="J410" s="308" t="s">
        <v>1545</v>
      </c>
      <c r="K410" s="296">
        <v>45762</v>
      </c>
    </row>
    <row r="411" spans="1:11" ht="94.5" customHeight="1" x14ac:dyDescent="0.25">
      <c r="A411" s="686">
        <v>407</v>
      </c>
      <c r="B411" s="305" t="s">
        <v>1555</v>
      </c>
      <c r="C411" s="312" t="s">
        <v>1556</v>
      </c>
      <c r="D411" s="308" t="s">
        <v>1557</v>
      </c>
      <c r="E411" s="311">
        <v>45414</v>
      </c>
      <c r="F411" s="312" t="s">
        <v>534</v>
      </c>
      <c r="G411" s="248" t="s">
        <v>1542</v>
      </c>
      <c r="H411" s="686" t="s">
        <v>1543</v>
      </c>
      <c r="I411" s="249" t="s">
        <v>1544</v>
      </c>
      <c r="J411" s="308" t="s">
        <v>1545</v>
      </c>
      <c r="K411" s="296">
        <v>45762</v>
      </c>
    </row>
    <row r="412" spans="1:11" ht="94.5" customHeight="1" x14ac:dyDescent="0.25">
      <c r="A412" s="686">
        <v>408</v>
      </c>
      <c r="B412" s="305" t="s">
        <v>1558</v>
      </c>
      <c r="C412" s="312" t="s">
        <v>1559</v>
      </c>
      <c r="D412" s="308" t="s">
        <v>1560</v>
      </c>
      <c r="E412" s="311">
        <v>45414</v>
      </c>
      <c r="F412" s="312" t="s">
        <v>1561</v>
      </c>
      <c r="G412" s="248" t="s">
        <v>1542</v>
      </c>
      <c r="H412" s="686" t="s">
        <v>1543</v>
      </c>
      <c r="I412" s="249" t="s">
        <v>1544</v>
      </c>
      <c r="J412" s="308" t="s">
        <v>1545</v>
      </c>
      <c r="K412" s="296">
        <v>45762</v>
      </c>
    </row>
    <row r="413" spans="1:11" ht="94.5" customHeight="1" x14ac:dyDescent="0.25">
      <c r="A413" s="686">
        <v>409</v>
      </c>
      <c r="B413" s="305" t="s">
        <v>1562</v>
      </c>
      <c r="C413" s="312" t="s">
        <v>1563</v>
      </c>
      <c r="D413" s="308" t="s">
        <v>1564</v>
      </c>
      <c r="E413" s="311">
        <v>45414</v>
      </c>
      <c r="F413" s="312" t="s">
        <v>537</v>
      </c>
      <c r="G413" s="248" t="s">
        <v>1542</v>
      </c>
      <c r="H413" s="686" t="s">
        <v>1543</v>
      </c>
      <c r="I413" s="249" t="s">
        <v>1544</v>
      </c>
      <c r="J413" s="308" t="s">
        <v>1545</v>
      </c>
      <c r="K413" s="296">
        <v>45762</v>
      </c>
    </row>
    <row r="414" spans="1:11" ht="94.5" customHeight="1" x14ac:dyDescent="0.25">
      <c r="A414" s="686">
        <v>410</v>
      </c>
      <c r="B414" s="39" t="s">
        <v>1565</v>
      </c>
      <c r="C414" s="40" t="s">
        <v>1566</v>
      </c>
      <c r="D414" s="39" t="s">
        <v>1567</v>
      </c>
      <c r="E414" s="37">
        <v>45768</v>
      </c>
      <c r="F414" s="34" t="s">
        <v>70</v>
      </c>
      <c r="G414" s="686" t="s">
        <v>1568</v>
      </c>
      <c r="H414" s="686" t="s">
        <v>1569</v>
      </c>
      <c r="I414" s="686" t="s">
        <v>1570</v>
      </c>
      <c r="J414" s="686" t="s">
        <v>1571</v>
      </c>
      <c r="K414" s="296">
        <v>45762</v>
      </c>
    </row>
    <row r="415" spans="1:11" ht="94.5" customHeight="1" x14ac:dyDescent="0.25">
      <c r="A415" s="686">
        <v>411</v>
      </c>
      <c r="B415" s="312" t="s">
        <v>1572</v>
      </c>
      <c r="C415" s="228" t="s">
        <v>1573</v>
      </c>
      <c r="D415" s="317" t="s">
        <v>1574</v>
      </c>
      <c r="E415" s="31">
        <v>45789</v>
      </c>
      <c r="F415" s="28">
        <v>0.45833333333333331</v>
      </c>
      <c r="G415" s="686" t="s">
        <v>1575</v>
      </c>
      <c r="H415" s="686" t="s">
        <v>1961</v>
      </c>
      <c r="I415" s="686" t="s">
        <v>65</v>
      </c>
      <c r="J415" s="687" t="s">
        <v>1196</v>
      </c>
      <c r="K415" s="296">
        <v>45762</v>
      </c>
    </row>
    <row r="416" spans="1:11" ht="94.5" customHeight="1" x14ac:dyDescent="0.25">
      <c r="A416" s="686">
        <v>412</v>
      </c>
      <c r="B416" s="312" t="s">
        <v>1576</v>
      </c>
      <c r="C416" s="228" t="s">
        <v>1577</v>
      </c>
      <c r="D416" s="317" t="s">
        <v>1578</v>
      </c>
      <c r="E416" s="31">
        <v>45789</v>
      </c>
      <c r="F416" s="28">
        <v>0.47916666666666669</v>
      </c>
      <c r="G416" s="686" t="s">
        <v>1575</v>
      </c>
      <c r="H416" s="686" t="s">
        <v>1579</v>
      </c>
      <c r="I416" s="686" t="s">
        <v>65</v>
      </c>
      <c r="J416" s="687" t="s">
        <v>1196</v>
      </c>
      <c r="K416" s="296">
        <v>45762</v>
      </c>
    </row>
    <row r="417" spans="1:12" ht="94.5" customHeight="1" x14ac:dyDescent="0.25">
      <c r="A417" s="686">
        <v>413</v>
      </c>
      <c r="B417" s="687" t="s">
        <v>1232</v>
      </c>
      <c r="C417" s="26" t="s">
        <v>148</v>
      </c>
      <c r="D417" s="687" t="s">
        <v>149</v>
      </c>
      <c r="E417" s="31">
        <v>45779</v>
      </c>
      <c r="F417" s="687" t="s">
        <v>78</v>
      </c>
      <c r="G417" s="687" t="s">
        <v>1233</v>
      </c>
      <c r="H417" s="687" t="s">
        <v>1423</v>
      </c>
      <c r="I417" s="687" t="s">
        <v>30</v>
      </c>
      <c r="J417" s="687" t="s">
        <v>152</v>
      </c>
      <c r="K417" s="296">
        <v>45763</v>
      </c>
    </row>
    <row r="418" spans="1:12" ht="94.5" customHeight="1" x14ac:dyDescent="0.25">
      <c r="A418" s="686">
        <v>414</v>
      </c>
      <c r="B418" s="687" t="s">
        <v>1583</v>
      </c>
      <c r="C418" s="26" t="s">
        <v>1584</v>
      </c>
      <c r="D418" s="33" t="s">
        <v>1585</v>
      </c>
      <c r="E418" s="31">
        <v>45779</v>
      </c>
      <c r="F418" s="38">
        <v>0.45833333333333331</v>
      </c>
      <c r="G418" s="285" t="s">
        <v>1586</v>
      </c>
      <c r="H418" s="74" t="s">
        <v>1587</v>
      </c>
      <c r="I418" s="74" t="s">
        <v>1588</v>
      </c>
      <c r="J418" s="48" t="s">
        <v>1589</v>
      </c>
      <c r="K418" s="296">
        <v>45763</v>
      </c>
    </row>
    <row r="419" spans="1:12" ht="94.5" customHeight="1" x14ac:dyDescent="0.25">
      <c r="A419" s="686">
        <v>415</v>
      </c>
      <c r="B419" s="686" t="s">
        <v>1736</v>
      </c>
      <c r="C419" s="252" t="s">
        <v>1737</v>
      </c>
      <c r="D419" s="686" t="s">
        <v>1738</v>
      </c>
      <c r="E419" s="37">
        <v>45776</v>
      </c>
      <c r="F419" s="686" t="s">
        <v>1739</v>
      </c>
      <c r="G419" s="686" t="s">
        <v>99</v>
      </c>
      <c r="H419" s="32" t="s">
        <v>1740</v>
      </c>
      <c r="I419" s="133" t="s">
        <v>30</v>
      </c>
      <c r="J419" s="33" t="str">
        <f>[15]Лист1!J418</f>
        <v>8-777-223-0771, Saidraxman@mail.ru</v>
      </c>
      <c r="K419" s="318">
        <v>45763</v>
      </c>
    </row>
    <row r="420" spans="1:12" ht="94.5" customHeight="1" x14ac:dyDescent="0.25">
      <c r="A420" s="686">
        <v>416</v>
      </c>
      <c r="B420" s="686" t="s">
        <v>1580</v>
      </c>
      <c r="C420" s="34" t="s">
        <v>761</v>
      </c>
      <c r="D420" s="33" t="s">
        <v>762</v>
      </c>
      <c r="E420" s="37">
        <v>45777</v>
      </c>
      <c r="F420" s="34" t="s">
        <v>1397</v>
      </c>
      <c r="G420" s="686" t="s">
        <v>155</v>
      </c>
      <c r="H420" s="686" t="s">
        <v>763</v>
      </c>
      <c r="I420" s="686" t="s">
        <v>764</v>
      </c>
      <c r="J420" s="686" t="s">
        <v>765</v>
      </c>
      <c r="K420" s="296">
        <v>45764</v>
      </c>
    </row>
    <row r="421" spans="1:12" ht="94.5" customHeight="1" x14ac:dyDescent="0.25">
      <c r="A421" s="686">
        <v>417</v>
      </c>
      <c r="B421" s="312" t="s">
        <v>794</v>
      </c>
      <c r="C421" s="312" t="s">
        <v>795</v>
      </c>
      <c r="D421" s="308" t="s">
        <v>796</v>
      </c>
      <c r="E421" s="298">
        <v>45791</v>
      </c>
      <c r="F421" s="308" t="s">
        <v>797</v>
      </c>
      <c r="G421" s="308" t="s">
        <v>308</v>
      </c>
      <c r="H421" s="308" t="s">
        <v>798</v>
      </c>
      <c r="I421" s="308" t="s">
        <v>310</v>
      </c>
      <c r="J421" s="308" t="s">
        <v>340</v>
      </c>
      <c r="K421" s="296">
        <v>45764</v>
      </c>
    </row>
    <row r="422" spans="1:12" ht="94.5" customHeight="1" x14ac:dyDescent="0.25">
      <c r="A422" s="686">
        <v>418</v>
      </c>
      <c r="B422" s="312" t="s">
        <v>335</v>
      </c>
      <c r="C422" s="312" t="s">
        <v>336</v>
      </c>
      <c r="D422" s="308" t="s">
        <v>337</v>
      </c>
      <c r="E422" s="298" t="s">
        <v>1590</v>
      </c>
      <c r="F422" s="308" t="s">
        <v>135</v>
      </c>
      <c r="G422" s="308" t="s">
        <v>308</v>
      </c>
      <c r="H422" s="308" t="s">
        <v>1591</v>
      </c>
      <c r="I422" s="308" t="s">
        <v>310</v>
      </c>
      <c r="J422" s="308" t="s">
        <v>340</v>
      </c>
      <c r="K422" s="296">
        <v>45764</v>
      </c>
    </row>
    <row r="423" spans="1:12" ht="94.5" customHeight="1" x14ac:dyDescent="0.25">
      <c r="A423" s="686">
        <v>419</v>
      </c>
      <c r="B423" s="312" t="s">
        <v>1592</v>
      </c>
      <c r="C423" s="312" t="s">
        <v>1593</v>
      </c>
      <c r="D423" s="308" t="s">
        <v>1594</v>
      </c>
      <c r="E423" s="298">
        <v>45791</v>
      </c>
      <c r="F423" s="308" t="s">
        <v>78</v>
      </c>
      <c r="G423" s="308" t="s">
        <v>308</v>
      </c>
      <c r="H423" s="308" t="s">
        <v>1595</v>
      </c>
      <c r="I423" s="308" t="s">
        <v>310</v>
      </c>
      <c r="J423" s="308" t="s">
        <v>340</v>
      </c>
      <c r="K423" s="296">
        <v>45764</v>
      </c>
    </row>
    <row r="424" spans="1:12" ht="94.5" customHeight="1" x14ac:dyDescent="0.25">
      <c r="A424" s="686">
        <v>420</v>
      </c>
      <c r="B424" s="305" t="s">
        <v>904</v>
      </c>
      <c r="C424" s="312" t="s">
        <v>905</v>
      </c>
      <c r="D424" s="308" t="s">
        <v>906</v>
      </c>
      <c r="E424" s="298">
        <v>45791</v>
      </c>
      <c r="F424" s="308" t="s">
        <v>99</v>
      </c>
      <c r="G424" s="308" t="s">
        <v>308</v>
      </c>
      <c r="H424" s="308" t="s">
        <v>1596</v>
      </c>
      <c r="I424" s="308" t="s">
        <v>310</v>
      </c>
      <c r="J424" s="308" t="s">
        <v>340</v>
      </c>
      <c r="K424" s="296">
        <v>45764</v>
      </c>
    </row>
    <row r="425" spans="1:12" ht="94.5" customHeight="1" x14ac:dyDescent="0.25">
      <c r="A425" s="686">
        <v>421</v>
      </c>
      <c r="B425" s="312" t="s">
        <v>1597</v>
      </c>
      <c r="C425" s="312" t="s">
        <v>1598</v>
      </c>
      <c r="D425" s="308" t="s">
        <v>1599</v>
      </c>
      <c r="E425" s="298">
        <v>45791</v>
      </c>
      <c r="F425" s="308" t="s">
        <v>115</v>
      </c>
      <c r="G425" s="308" t="s">
        <v>308</v>
      </c>
      <c r="H425" s="308" t="s">
        <v>1600</v>
      </c>
      <c r="I425" s="308" t="s">
        <v>310</v>
      </c>
      <c r="J425" s="308" t="s">
        <v>340</v>
      </c>
      <c r="K425" s="296">
        <v>45764</v>
      </c>
    </row>
    <row r="426" spans="1:12" ht="94.5" customHeight="1" x14ac:dyDescent="0.25">
      <c r="A426" s="686">
        <v>422</v>
      </c>
      <c r="B426" s="305" t="s">
        <v>1124</v>
      </c>
      <c r="C426" s="312" t="s">
        <v>1125</v>
      </c>
      <c r="D426" s="308" t="s">
        <v>1126</v>
      </c>
      <c r="E426" s="31">
        <v>45791</v>
      </c>
      <c r="F426" s="687" t="s">
        <v>99</v>
      </c>
      <c r="G426" s="687" t="s">
        <v>308</v>
      </c>
      <c r="H426" s="687" t="s">
        <v>1600</v>
      </c>
      <c r="I426" s="687" t="s">
        <v>310</v>
      </c>
      <c r="J426" s="687" t="s">
        <v>311</v>
      </c>
      <c r="K426" s="31">
        <v>45764</v>
      </c>
    </row>
    <row r="427" spans="1:12" ht="94.5" customHeight="1" x14ac:dyDescent="0.25">
      <c r="A427" s="686">
        <v>423</v>
      </c>
      <c r="B427" s="51" t="s">
        <v>1152</v>
      </c>
      <c r="C427" s="212">
        <v>970340000566</v>
      </c>
      <c r="D427" s="213" t="s">
        <v>1153</v>
      </c>
      <c r="E427" s="36" t="str">
        <f>[16]Лист1!E422</f>
        <v>02.05.2025</v>
      </c>
      <c r="F427" s="28" t="str">
        <f>[16]Лист1!F422</f>
        <v>11-00</v>
      </c>
      <c r="G427" s="91" t="s">
        <v>128</v>
      </c>
      <c r="H427" s="88" t="s">
        <v>1601</v>
      </c>
      <c r="I427" s="34" t="s">
        <v>130</v>
      </c>
      <c r="J427" s="56" t="s">
        <v>131</v>
      </c>
      <c r="K427" s="31">
        <v>45765</v>
      </c>
      <c r="L427" s="139"/>
    </row>
    <row r="428" spans="1:12" ht="94.5" customHeight="1" x14ac:dyDescent="0.25">
      <c r="A428" s="686">
        <v>424</v>
      </c>
      <c r="B428" s="686" t="s">
        <v>713</v>
      </c>
      <c r="C428" s="106" t="s">
        <v>714</v>
      </c>
      <c r="D428" s="319" t="s">
        <v>662</v>
      </c>
      <c r="E428" s="37">
        <f>[16]Лист1!E423</f>
        <v>45776</v>
      </c>
      <c r="F428" s="37" t="str">
        <f>[16]Лист1!F423</f>
        <v>10-00</v>
      </c>
      <c r="G428" s="91" t="s">
        <v>641</v>
      </c>
      <c r="H428" s="33" t="s">
        <v>1602</v>
      </c>
      <c r="I428" s="211" t="s">
        <v>130</v>
      </c>
      <c r="J428" s="320" t="s">
        <v>131</v>
      </c>
      <c r="K428" s="37">
        <v>45765</v>
      </c>
    </row>
    <row r="429" spans="1:12" ht="94.5" customHeight="1" x14ac:dyDescent="0.25">
      <c r="A429" s="686">
        <v>425</v>
      </c>
      <c r="B429" s="687" t="s">
        <v>1607</v>
      </c>
      <c r="C429" s="321">
        <v>140740002198</v>
      </c>
      <c r="D429" s="686" t="s">
        <v>1606</v>
      </c>
      <c r="E429" s="69">
        <v>45782</v>
      </c>
      <c r="F429" s="65">
        <v>0.47916666666666669</v>
      </c>
      <c r="G429" s="686" t="s">
        <v>1605</v>
      </c>
      <c r="H429" s="686" t="s">
        <v>1604</v>
      </c>
      <c r="I429" s="686" t="s">
        <v>1603</v>
      </c>
      <c r="J429" s="686" t="s">
        <v>1097</v>
      </c>
      <c r="K429" s="31">
        <v>45765</v>
      </c>
    </row>
    <row r="430" spans="1:12" ht="94.5" customHeight="1" x14ac:dyDescent="0.25">
      <c r="A430" s="686">
        <v>426</v>
      </c>
      <c r="B430" s="686" t="s">
        <v>1610</v>
      </c>
      <c r="C430" s="123" t="s">
        <v>1609</v>
      </c>
      <c r="D430" s="125" t="s">
        <v>1503</v>
      </c>
      <c r="E430" s="322">
        <v>45780</v>
      </c>
      <c r="F430" s="323" t="s">
        <v>135</v>
      </c>
      <c r="G430" s="324" t="s">
        <v>1503</v>
      </c>
      <c r="H430" s="324" t="s">
        <v>1608</v>
      </c>
      <c r="I430" s="325" t="s">
        <v>1505</v>
      </c>
      <c r="J430" s="326" t="s">
        <v>2</v>
      </c>
      <c r="K430" s="327">
        <v>45765</v>
      </c>
    </row>
    <row r="431" spans="1:12" ht="94.5" customHeight="1" x14ac:dyDescent="0.25">
      <c r="A431" s="686">
        <v>427</v>
      </c>
      <c r="B431" s="128" t="s">
        <v>1611</v>
      </c>
      <c r="C431" s="173">
        <v>181940036583</v>
      </c>
      <c r="D431" s="128" t="s">
        <v>1521</v>
      </c>
      <c r="E431" s="328">
        <v>45772</v>
      </c>
      <c r="F431" s="329">
        <v>0.52083333333333337</v>
      </c>
      <c r="G431" s="330" t="s">
        <v>1522</v>
      </c>
      <c r="H431" s="331" t="s">
        <v>1523</v>
      </c>
      <c r="I431" s="332" t="s">
        <v>1524</v>
      </c>
      <c r="J431" s="34" t="s">
        <v>1525</v>
      </c>
      <c r="K431" s="333">
        <v>45768</v>
      </c>
    </row>
    <row r="432" spans="1:12" ht="94.5" customHeight="1" x14ac:dyDescent="0.25">
      <c r="A432" s="686">
        <v>428</v>
      </c>
      <c r="B432" s="686" t="s">
        <v>638</v>
      </c>
      <c r="C432" s="334" t="str">
        <f>[17]Лист1!C427</f>
        <v>030640000086</v>
      </c>
      <c r="D432" s="335" t="s">
        <v>640</v>
      </c>
      <c r="E432" s="37">
        <f>[17]Лист1!E427</f>
        <v>45780</v>
      </c>
      <c r="F432" s="37" t="str">
        <f>[17]Лист1!F427</f>
        <v>15-00</v>
      </c>
      <c r="G432" s="91" t="s">
        <v>641</v>
      </c>
      <c r="H432" s="33" t="s">
        <v>1612</v>
      </c>
      <c r="I432" s="211" t="s">
        <v>130</v>
      </c>
      <c r="J432" s="336" t="s">
        <v>131</v>
      </c>
      <c r="K432" s="126">
        <v>45768</v>
      </c>
    </row>
    <row r="433" spans="1:12" ht="94.5" customHeight="1" x14ac:dyDescent="0.25">
      <c r="A433" s="686">
        <v>429</v>
      </c>
      <c r="B433" s="337" t="s">
        <v>1455</v>
      </c>
      <c r="C433" s="338" t="s">
        <v>1456</v>
      </c>
      <c r="D433" s="339" t="s">
        <v>1457</v>
      </c>
      <c r="E433" s="284">
        <v>45789</v>
      </c>
      <c r="F433" s="28">
        <v>0.41666666666666669</v>
      </c>
      <c r="G433" s="285" t="s">
        <v>1458</v>
      </c>
      <c r="H433" s="74" t="s">
        <v>1613</v>
      </c>
      <c r="I433" s="133" t="s">
        <v>1034</v>
      </c>
      <c r="J433" s="687" t="s">
        <v>1453</v>
      </c>
      <c r="K433" s="333">
        <v>45768</v>
      </c>
    </row>
    <row r="434" spans="1:12" ht="94.5" customHeight="1" x14ac:dyDescent="0.25">
      <c r="A434" s="686">
        <v>430</v>
      </c>
      <c r="B434" s="173" t="s">
        <v>1459</v>
      </c>
      <c r="C434" s="174" t="s">
        <v>1460</v>
      </c>
      <c r="D434" s="128" t="s">
        <v>1461</v>
      </c>
      <c r="E434" s="284">
        <v>45789</v>
      </c>
      <c r="F434" s="289">
        <v>0.5</v>
      </c>
      <c r="G434" s="285" t="s">
        <v>1462</v>
      </c>
      <c r="H434" s="74" t="s">
        <v>1613</v>
      </c>
      <c r="I434" s="133" t="s">
        <v>1034</v>
      </c>
      <c r="J434" s="687" t="s">
        <v>1453</v>
      </c>
      <c r="K434" s="126">
        <v>45768</v>
      </c>
    </row>
    <row r="435" spans="1:12" ht="94.5" customHeight="1" x14ac:dyDescent="0.25">
      <c r="A435" s="686">
        <v>431</v>
      </c>
      <c r="B435" s="70" t="s">
        <v>1614</v>
      </c>
      <c r="C435" s="34" t="s">
        <v>1615</v>
      </c>
      <c r="D435" s="686" t="s">
        <v>1616</v>
      </c>
      <c r="E435" s="284">
        <v>45789</v>
      </c>
      <c r="F435" s="38">
        <v>0.45833333333333331</v>
      </c>
      <c r="G435" s="285" t="s">
        <v>1158</v>
      </c>
      <c r="H435" s="74" t="s">
        <v>1617</v>
      </c>
      <c r="I435" s="133" t="s">
        <v>1034</v>
      </c>
      <c r="J435" s="687" t="s">
        <v>1618</v>
      </c>
      <c r="K435" s="333">
        <v>45768</v>
      </c>
      <c r="L435" s="139"/>
    </row>
    <row r="436" spans="1:12" ht="94.5" customHeight="1" x14ac:dyDescent="0.25">
      <c r="A436" s="686">
        <v>432</v>
      </c>
      <c r="B436" s="340" t="s">
        <v>1627</v>
      </c>
      <c r="C436" s="341" t="s">
        <v>1628</v>
      </c>
      <c r="D436" s="687" t="s">
        <v>1629</v>
      </c>
      <c r="E436" s="31">
        <v>45789</v>
      </c>
      <c r="F436" s="26" t="s">
        <v>1630</v>
      </c>
      <c r="G436" s="687" t="s">
        <v>1631</v>
      </c>
      <c r="H436" s="139" t="s">
        <v>506</v>
      </c>
      <c r="I436" s="687" t="s">
        <v>189</v>
      </c>
      <c r="J436" s="342" t="s">
        <v>190</v>
      </c>
      <c r="K436" s="126">
        <v>45768</v>
      </c>
    </row>
    <row r="437" spans="1:12" ht="94.5" customHeight="1" x14ac:dyDescent="0.25">
      <c r="A437" s="686">
        <v>433</v>
      </c>
      <c r="B437" s="27" t="s">
        <v>519</v>
      </c>
      <c r="C437" s="342" t="s">
        <v>520</v>
      </c>
      <c r="D437" s="687" t="s">
        <v>521</v>
      </c>
      <c r="E437" s="293">
        <v>45775</v>
      </c>
      <c r="F437" s="294">
        <v>0.41666666666666669</v>
      </c>
      <c r="G437" s="29" t="s">
        <v>522</v>
      </c>
      <c r="H437" s="687" t="s">
        <v>1632</v>
      </c>
      <c r="I437" s="196" t="s">
        <v>30</v>
      </c>
      <c r="J437" s="343" t="s">
        <v>487</v>
      </c>
      <c r="K437" s="333">
        <v>45768</v>
      </c>
    </row>
    <row r="438" spans="1:12" ht="94.5" customHeight="1" x14ac:dyDescent="0.25">
      <c r="A438" s="686">
        <v>434</v>
      </c>
      <c r="B438" s="27" t="s">
        <v>254</v>
      </c>
      <c r="C438" s="342" t="s">
        <v>255</v>
      </c>
      <c r="D438" s="687" t="s">
        <v>256</v>
      </c>
      <c r="E438" s="344">
        <v>45776</v>
      </c>
      <c r="F438" s="294">
        <v>0.5</v>
      </c>
      <c r="G438" s="75" t="s">
        <v>257</v>
      </c>
      <c r="H438" s="687" t="s">
        <v>258</v>
      </c>
      <c r="I438" s="345" t="s">
        <v>30</v>
      </c>
      <c r="J438" s="343" t="s">
        <v>111</v>
      </c>
      <c r="K438" s="126">
        <v>45768</v>
      </c>
    </row>
    <row r="439" spans="1:12" ht="94.5" customHeight="1" x14ac:dyDescent="0.25">
      <c r="A439" s="686">
        <v>435</v>
      </c>
      <c r="B439" s="687" t="s">
        <v>1145</v>
      </c>
      <c r="C439" s="26" t="s">
        <v>1146</v>
      </c>
      <c r="D439" s="687" t="s">
        <v>1147</v>
      </c>
      <c r="E439" s="31">
        <v>45783</v>
      </c>
      <c r="F439" s="687" t="s">
        <v>78</v>
      </c>
      <c r="G439" s="687" t="s">
        <v>1148</v>
      </c>
      <c r="H439" s="687" t="s">
        <v>1633</v>
      </c>
      <c r="I439" s="687" t="s">
        <v>30</v>
      </c>
      <c r="J439" s="687" t="s">
        <v>152</v>
      </c>
      <c r="K439" s="126">
        <v>45769</v>
      </c>
    </row>
    <row r="440" spans="1:12" ht="94.5" customHeight="1" x14ac:dyDescent="0.25">
      <c r="A440" s="686">
        <v>436</v>
      </c>
      <c r="B440" s="687" t="s">
        <v>278</v>
      </c>
      <c r="C440" s="26" t="s">
        <v>279</v>
      </c>
      <c r="D440" s="687" t="s">
        <v>280</v>
      </c>
      <c r="E440" s="31">
        <v>45783</v>
      </c>
      <c r="F440" s="687" t="s">
        <v>78</v>
      </c>
      <c r="G440" s="687" t="s">
        <v>281</v>
      </c>
      <c r="H440" s="687" t="s">
        <v>282</v>
      </c>
      <c r="I440" s="687" t="s">
        <v>30</v>
      </c>
      <c r="J440" s="687" t="s">
        <v>152</v>
      </c>
      <c r="K440" s="333">
        <v>45769</v>
      </c>
    </row>
    <row r="441" spans="1:12" ht="94.5" customHeight="1" x14ac:dyDescent="0.25">
      <c r="A441" s="686">
        <v>437</v>
      </c>
      <c r="B441" s="41" t="s">
        <v>75</v>
      </c>
      <c r="C441" s="123" t="s">
        <v>76</v>
      </c>
      <c r="D441" s="125" t="s">
        <v>77</v>
      </c>
      <c r="E441" s="167">
        <v>45793</v>
      </c>
      <c r="F441" s="127" t="s">
        <v>78</v>
      </c>
      <c r="G441" s="125" t="s">
        <v>79</v>
      </c>
      <c r="H441" s="125" t="s">
        <v>1634</v>
      </c>
      <c r="I441" s="128" t="s">
        <v>81</v>
      </c>
      <c r="J441" s="125" t="s">
        <v>82</v>
      </c>
      <c r="K441" s="333">
        <v>45769</v>
      </c>
      <c r="L441" s="139"/>
    </row>
    <row r="442" spans="1:12" ht="94.5" customHeight="1" x14ac:dyDescent="0.25">
      <c r="A442" s="686">
        <v>438</v>
      </c>
      <c r="B442" s="686" t="s">
        <v>1635</v>
      </c>
      <c r="C442" s="346" t="s">
        <v>1636</v>
      </c>
      <c r="D442" s="686" t="s">
        <v>1637</v>
      </c>
      <c r="E442" s="347">
        <v>45797</v>
      </c>
      <c r="F442" s="348" t="s">
        <v>160</v>
      </c>
      <c r="G442" s="348" t="s">
        <v>680</v>
      </c>
      <c r="H442" s="687" t="s">
        <v>1638</v>
      </c>
      <c r="I442" s="348" t="s">
        <v>680</v>
      </c>
      <c r="J442" s="348" t="s">
        <v>682</v>
      </c>
      <c r="K442" s="333">
        <v>45769</v>
      </c>
    </row>
    <row r="443" spans="1:12" ht="94.5" customHeight="1" x14ac:dyDescent="0.25">
      <c r="A443" s="686">
        <v>439</v>
      </c>
      <c r="B443" s="349" t="s">
        <v>1641</v>
      </c>
      <c r="C443" s="349" t="s">
        <v>1639</v>
      </c>
      <c r="D443" s="348" t="s">
        <v>1640</v>
      </c>
      <c r="E443" s="31">
        <v>45777</v>
      </c>
      <c r="F443" s="687" t="s">
        <v>160</v>
      </c>
      <c r="G443" s="687" t="s">
        <v>1388</v>
      </c>
      <c r="H443" s="687" t="s">
        <v>1389</v>
      </c>
      <c r="I443" s="687" t="s">
        <v>30</v>
      </c>
      <c r="J443" s="687" t="s">
        <v>605</v>
      </c>
      <c r="K443" s="333">
        <v>45769</v>
      </c>
    </row>
    <row r="444" spans="1:12" ht="94.5" customHeight="1" x14ac:dyDescent="0.25">
      <c r="A444" s="686">
        <v>440</v>
      </c>
      <c r="B444" s="26" t="s">
        <v>1642</v>
      </c>
      <c r="C444" s="26" t="s">
        <v>551</v>
      </c>
      <c r="D444" s="687" t="s">
        <v>1643</v>
      </c>
      <c r="E444" s="31">
        <v>45789</v>
      </c>
      <c r="F444" s="687" t="s">
        <v>320</v>
      </c>
      <c r="G444" s="687" t="s">
        <v>1644</v>
      </c>
      <c r="H444" s="687" t="s">
        <v>1645</v>
      </c>
      <c r="I444" s="687" t="s">
        <v>30</v>
      </c>
      <c r="J444" s="687" t="s">
        <v>605</v>
      </c>
      <c r="K444" s="31">
        <v>45769</v>
      </c>
    </row>
    <row r="445" spans="1:12" ht="94.5" customHeight="1" x14ac:dyDescent="0.25">
      <c r="A445" s="686">
        <v>441</v>
      </c>
      <c r="B445" s="26" t="s">
        <v>1662</v>
      </c>
      <c r="C445" s="349" t="s">
        <v>1653</v>
      </c>
      <c r="D445" s="687" t="s">
        <v>1646</v>
      </c>
      <c r="E445" s="31" t="s">
        <v>1647</v>
      </c>
      <c r="F445" s="687" t="s">
        <v>261</v>
      </c>
      <c r="G445" s="687" t="s">
        <v>1648</v>
      </c>
      <c r="H445" s="687" t="s">
        <v>1649</v>
      </c>
      <c r="I445" s="687" t="s">
        <v>30</v>
      </c>
      <c r="J445" s="687" t="s">
        <v>605</v>
      </c>
      <c r="K445" s="31">
        <v>45769</v>
      </c>
    </row>
    <row r="446" spans="1:12" ht="94.5" customHeight="1" x14ac:dyDescent="0.25">
      <c r="A446" s="686">
        <v>442</v>
      </c>
      <c r="B446" s="169" t="s">
        <v>1650</v>
      </c>
      <c r="C446" s="349" t="s">
        <v>1651</v>
      </c>
      <c r="D446" s="687" t="s">
        <v>1652</v>
      </c>
      <c r="E446" s="37">
        <f>E436</f>
        <v>45789</v>
      </c>
      <c r="F446" s="46" t="str">
        <f>F436</f>
        <v>12-30</v>
      </c>
      <c r="G446" s="46" t="s">
        <v>756</v>
      </c>
      <c r="H446" s="46" t="s">
        <v>1537</v>
      </c>
      <c r="I446" s="169" t="s">
        <v>758</v>
      </c>
      <c r="J446" s="46" t="s">
        <v>759</v>
      </c>
      <c r="K446" s="31">
        <v>45770</v>
      </c>
    </row>
    <row r="447" spans="1:12" ht="94.5" customHeight="1" x14ac:dyDescent="0.25">
      <c r="A447" s="686">
        <v>443</v>
      </c>
      <c r="B447" s="154" t="s">
        <v>1654</v>
      </c>
      <c r="C447" s="350" t="s">
        <v>1655</v>
      </c>
      <c r="D447" s="156" t="s">
        <v>1656</v>
      </c>
      <c r="E447" s="37">
        <f>E437</f>
        <v>45775</v>
      </c>
      <c r="F447" s="46">
        <f>F437</f>
        <v>0.41666666666666669</v>
      </c>
      <c r="G447" s="46" t="s">
        <v>756</v>
      </c>
      <c r="H447" s="46" t="s">
        <v>1537</v>
      </c>
      <c r="I447" s="169" t="s">
        <v>758</v>
      </c>
      <c r="J447" s="46" t="s">
        <v>759</v>
      </c>
      <c r="K447" s="31">
        <v>45770</v>
      </c>
    </row>
    <row r="448" spans="1:12" ht="94.5" customHeight="1" x14ac:dyDescent="0.25">
      <c r="A448" s="686">
        <v>444</v>
      </c>
      <c r="B448" s="27" t="s">
        <v>1661</v>
      </c>
      <c r="C448" s="26" t="s">
        <v>1660</v>
      </c>
      <c r="D448" s="687" t="s">
        <v>1659</v>
      </c>
      <c r="E448" s="351">
        <v>45777</v>
      </c>
      <c r="F448" s="28">
        <v>0.41666666666666669</v>
      </c>
      <c r="G448" s="30" t="s">
        <v>1658</v>
      </c>
      <c r="H448" s="687" t="s">
        <v>1657</v>
      </c>
      <c r="I448" s="30" t="s">
        <v>42</v>
      </c>
      <c r="J448" s="2" t="s">
        <v>810</v>
      </c>
      <c r="K448" s="31">
        <v>45770</v>
      </c>
    </row>
    <row r="449" spans="1:11" ht="94.5" customHeight="1" x14ac:dyDescent="0.25">
      <c r="A449" s="686">
        <v>445</v>
      </c>
      <c r="B449" s="26" t="s">
        <v>1667</v>
      </c>
      <c r="C449" s="352" t="s">
        <v>1668</v>
      </c>
      <c r="D449" s="75" t="s">
        <v>1669</v>
      </c>
      <c r="E449" s="351">
        <v>45783</v>
      </c>
      <c r="F449" s="28">
        <v>0.5</v>
      </c>
      <c r="G449" s="76" t="s">
        <v>1670</v>
      </c>
      <c r="H449" s="687" t="s">
        <v>1671</v>
      </c>
      <c r="I449" s="76" t="s">
        <v>30</v>
      </c>
      <c r="J449" s="353" t="s">
        <v>1672</v>
      </c>
      <c r="K449" s="31">
        <v>45770</v>
      </c>
    </row>
    <row r="450" spans="1:11" ht="94.5" customHeight="1" x14ac:dyDescent="0.25">
      <c r="A450" s="686">
        <v>446</v>
      </c>
      <c r="B450" s="32" t="s">
        <v>1673</v>
      </c>
      <c r="C450" s="354" t="s">
        <v>1674</v>
      </c>
      <c r="D450" s="687" t="s">
        <v>1675</v>
      </c>
      <c r="E450" s="355">
        <v>45789</v>
      </c>
      <c r="F450" s="356">
        <v>0.625</v>
      </c>
      <c r="G450" s="686" t="s">
        <v>51</v>
      </c>
      <c r="H450" s="686" t="s">
        <v>228</v>
      </c>
      <c r="I450" s="686" t="s">
        <v>30</v>
      </c>
      <c r="J450" s="687" t="s">
        <v>53</v>
      </c>
      <c r="K450" s="31">
        <v>45770</v>
      </c>
    </row>
    <row r="451" spans="1:11" ht="94.5" customHeight="1" x14ac:dyDescent="0.25">
      <c r="A451" s="686">
        <v>447</v>
      </c>
      <c r="B451" s="686" t="s">
        <v>1676</v>
      </c>
      <c r="C451" s="41" t="s">
        <v>1677</v>
      </c>
      <c r="D451" s="33" t="s">
        <v>1503</v>
      </c>
      <c r="E451" s="355">
        <v>45790</v>
      </c>
      <c r="F451" s="357" t="s">
        <v>1678</v>
      </c>
      <c r="G451" s="125" t="s">
        <v>1503</v>
      </c>
      <c r="H451" s="125" t="s">
        <v>1504</v>
      </c>
      <c r="I451" s="128" t="s">
        <v>1505</v>
      </c>
      <c r="J451" s="140" t="s">
        <v>2</v>
      </c>
      <c r="K451" s="126">
        <v>45770</v>
      </c>
    </row>
    <row r="452" spans="1:11" ht="94.5" customHeight="1" x14ac:dyDescent="0.25">
      <c r="A452" s="686">
        <v>448</v>
      </c>
      <c r="B452" s="686" t="s">
        <v>1679</v>
      </c>
      <c r="C452" s="123" t="s">
        <v>11</v>
      </c>
      <c r="D452" s="125" t="s">
        <v>1503</v>
      </c>
      <c r="E452" s="358">
        <v>45790</v>
      </c>
      <c r="F452" s="357" t="s">
        <v>1680</v>
      </c>
      <c r="G452" s="125" t="s">
        <v>1503</v>
      </c>
      <c r="H452" s="125" t="s">
        <v>1504</v>
      </c>
      <c r="I452" s="128" t="s">
        <v>1505</v>
      </c>
      <c r="J452" s="140" t="s">
        <v>2</v>
      </c>
      <c r="K452" s="126">
        <v>45771</v>
      </c>
    </row>
    <row r="453" spans="1:11" ht="94.5" customHeight="1" x14ac:dyDescent="0.25">
      <c r="A453" s="686">
        <v>449</v>
      </c>
      <c r="B453" s="686" t="s">
        <v>1681</v>
      </c>
      <c r="C453" s="123" t="s">
        <v>1682</v>
      </c>
      <c r="D453" s="125" t="s">
        <v>1503</v>
      </c>
      <c r="E453" s="358">
        <v>45790</v>
      </c>
      <c r="F453" s="357" t="s">
        <v>1680</v>
      </c>
      <c r="G453" s="125" t="s">
        <v>1503</v>
      </c>
      <c r="H453" s="125" t="s">
        <v>1504</v>
      </c>
      <c r="I453" s="128" t="s">
        <v>1505</v>
      </c>
      <c r="J453" s="140" t="s">
        <v>2</v>
      </c>
      <c r="K453" s="126">
        <v>45771</v>
      </c>
    </row>
    <row r="454" spans="1:11" ht="94.5" customHeight="1" x14ac:dyDescent="0.25">
      <c r="A454" s="686">
        <v>450</v>
      </c>
      <c r="B454" s="359" t="s">
        <v>1688</v>
      </c>
      <c r="C454" s="360" t="s">
        <v>1687</v>
      </c>
      <c r="D454" s="359" t="s">
        <v>1686</v>
      </c>
      <c r="E454" s="221">
        <f>[18]Лист1!E453</f>
        <v>45800</v>
      </c>
      <c r="F454" s="361" t="s">
        <v>160</v>
      </c>
      <c r="G454" s="156" t="s">
        <v>1568</v>
      </c>
      <c r="H454" s="156" t="s">
        <v>1685</v>
      </c>
      <c r="I454" s="156" t="s">
        <v>1684</v>
      </c>
      <c r="J454" s="220" t="s">
        <v>1683</v>
      </c>
      <c r="K454" s="126">
        <v>45771</v>
      </c>
    </row>
    <row r="455" spans="1:11" ht="94.5" customHeight="1" x14ac:dyDescent="0.25">
      <c r="A455" s="686">
        <v>451</v>
      </c>
      <c r="B455" s="32" t="s">
        <v>394</v>
      </c>
      <c r="C455" s="33" t="s">
        <v>395</v>
      </c>
      <c r="D455" s="686" t="s">
        <v>396</v>
      </c>
      <c r="E455" s="31">
        <v>45791</v>
      </c>
      <c r="F455" s="28">
        <v>0.41666666666666669</v>
      </c>
      <c r="G455" s="686" t="s">
        <v>51</v>
      </c>
      <c r="H455" s="686" t="s">
        <v>397</v>
      </c>
      <c r="I455" s="686" t="s">
        <v>30</v>
      </c>
      <c r="J455" s="687" t="s">
        <v>53</v>
      </c>
      <c r="K455" s="126">
        <v>45771</v>
      </c>
    </row>
    <row r="456" spans="1:11" ht="94.5" customHeight="1" x14ac:dyDescent="0.25">
      <c r="A456" s="686">
        <v>452</v>
      </c>
      <c r="B456" s="97" t="s">
        <v>1690</v>
      </c>
      <c r="C456" s="96" t="s">
        <v>1689</v>
      </c>
      <c r="D456" s="43" t="s">
        <v>1691</v>
      </c>
      <c r="E456" s="31">
        <v>45791</v>
      </c>
      <c r="F456" s="28">
        <v>0.45833333333333298</v>
      </c>
      <c r="G456" s="43" t="s">
        <v>575</v>
      </c>
      <c r="H456" s="43" t="s">
        <v>1692</v>
      </c>
      <c r="I456" s="362" t="s">
        <v>30</v>
      </c>
      <c r="J456" s="43" t="s">
        <v>577</v>
      </c>
      <c r="K456" s="126">
        <v>45771</v>
      </c>
    </row>
    <row r="457" spans="1:11" ht="94.5" customHeight="1" x14ac:dyDescent="0.25">
      <c r="A457" s="686">
        <v>453</v>
      </c>
      <c r="B457" s="363" t="s">
        <v>1693</v>
      </c>
      <c r="C457" s="350" t="s">
        <v>1694</v>
      </c>
      <c r="D457" s="364" t="s">
        <v>1695</v>
      </c>
      <c r="E457" s="194">
        <v>45790</v>
      </c>
      <c r="F457" s="155" t="s">
        <v>78</v>
      </c>
      <c r="G457" s="156" t="s">
        <v>751</v>
      </c>
      <c r="H457" s="220" t="s">
        <v>1696</v>
      </c>
      <c r="I457" s="156" t="s">
        <v>118</v>
      </c>
      <c r="J457" s="350" t="s">
        <v>277</v>
      </c>
      <c r="K457" s="251">
        <v>45772</v>
      </c>
    </row>
    <row r="458" spans="1:11" ht="94.5" customHeight="1" x14ac:dyDescent="0.25">
      <c r="A458" s="686">
        <v>454</v>
      </c>
      <c r="B458" s="686" t="s">
        <v>1697</v>
      </c>
      <c r="C458" s="34" t="s">
        <v>1702</v>
      </c>
      <c r="D458" s="686" t="s">
        <v>1698</v>
      </c>
      <c r="E458" s="37">
        <v>45791</v>
      </c>
      <c r="F458" s="686" t="s">
        <v>78</v>
      </c>
      <c r="G458" s="686" t="s">
        <v>1699</v>
      </c>
      <c r="H458" s="686" t="s">
        <v>1700</v>
      </c>
      <c r="I458" s="365" t="s">
        <v>1701</v>
      </c>
      <c r="J458" s="207" t="s">
        <v>1483</v>
      </c>
      <c r="K458" s="37">
        <v>45772</v>
      </c>
    </row>
    <row r="459" spans="1:11" ht="94.5" customHeight="1" x14ac:dyDescent="0.25">
      <c r="A459" s="686">
        <v>455</v>
      </c>
      <c r="B459" s="686" t="s">
        <v>1716</v>
      </c>
      <c r="C459" s="252" t="s">
        <v>1715</v>
      </c>
      <c r="D459" s="686" t="s">
        <v>1714</v>
      </c>
      <c r="E459" s="31">
        <v>45792</v>
      </c>
      <c r="F459" s="28">
        <v>0.45833333333333331</v>
      </c>
      <c r="G459" s="686" t="s">
        <v>1713</v>
      </c>
      <c r="H459" s="687" t="s">
        <v>1704</v>
      </c>
      <c r="I459" s="686" t="s">
        <v>1383</v>
      </c>
      <c r="J459" s="97" t="s">
        <v>1384</v>
      </c>
      <c r="K459" s="251">
        <v>45772</v>
      </c>
    </row>
    <row r="460" spans="1:11" ht="94.5" customHeight="1" x14ac:dyDescent="0.25">
      <c r="A460" s="686">
        <v>456</v>
      </c>
      <c r="B460" s="686" t="s">
        <v>1712</v>
      </c>
      <c r="C460" s="252" t="s">
        <v>1711</v>
      </c>
      <c r="D460" s="686" t="s">
        <v>1710</v>
      </c>
      <c r="E460" s="31">
        <v>45792</v>
      </c>
      <c r="F460" s="28">
        <v>0.5</v>
      </c>
      <c r="G460" s="686" t="s">
        <v>1709</v>
      </c>
      <c r="H460" s="687" t="s">
        <v>1704</v>
      </c>
      <c r="I460" s="686" t="s">
        <v>1383</v>
      </c>
      <c r="J460" s="33" t="s">
        <v>1703</v>
      </c>
      <c r="K460" s="37">
        <v>45772</v>
      </c>
    </row>
    <row r="461" spans="1:11" ht="94.5" customHeight="1" x14ac:dyDescent="0.25">
      <c r="A461" s="686">
        <v>457</v>
      </c>
      <c r="B461" s="686" t="s">
        <v>1708</v>
      </c>
      <c r="C461" s="366" t="s">
        <v>1707</v>
      </c>
      <c r="D461" s="686" t="s">
        <v>1706</v>
      </c>
      <c r="E461" s="31">
        <v>45796</v>
      </c>
      <c r="F461" s="28">
        <v>0.45833333333333331</v>
      </c>
      <c r="G461" s="686" t="s">
        <v>1705</v>
      </c>
      <c r="H461" s="687" t="s">
        <v>1704</v>
      </c>
      <c r="I461" s="686" t="s">
        <v>1383</v>
      </c>
      <c r="J461" s="33" t="s">
        <v>1703</v>
      </c>
      <c r="K461" s="37">
        <v>45772</v>
      </c>
    </row>
    <row r="462" spans="1:11" ht="94.5" customHeight="1" x14ac:dyDescent="0.25">
      <c r="A462" s="686">
        <v>458</v>
      </c>
      <c r="B462" s="687" t="s">
        <v>1718</v>
      </c>
      <c r="C462" s="68">
        <v>121140014812</v>
      </c>
      <c r="D462" s="686" t="s">
        <v>1717</v>
      </c>
      <c r="E462" s="69">
        <v>45793</v>
      </c>
      <c r="F462" s="65">
        <v>0.47916666666666669</v>
      </c>
      <c r="G462" s="686" t="s">
        <v>1605</v>
      </c>
      <c r="H462" s="686" t="s">
        <v>1604</v>
      </c>
      <c r="I462" s="686" t="s">
        <v>1603</v>
      </c>
      <c r="J462" s="686" t="s">
        <v>1100</v>
      </c>
      <c r="K462" s="37">
        <v>45775</v>
      </c>
    </row>
    <row r="463" spans="1:11" ht="94.5" customHeight="1" x14ac:dyDescent="0.25">
      <c r="A463" s="686">
        <v>459</v>
      </c>
      <c r="B463" s="39" t="s">
        <v>1722</v>
      </c>
      <c r="C463" s="40" t="s">
        <v>1721</v>
      </c>
      <c r="D463" s="39" t="s">
        <v>1720</v>
      </c>
      <c r="E463" s="31">
        <v>45789</v>
      </c>
      <c r="F463" s="26" t="s">
        <v>1172</v>
      </c>
      <c r="G463" s="687" t="s">
        <v>40</v>
      </c>
      <c r="H463" s="687" t="s">
        <v>1719</v>
      </c>
      <c r="I463" s="687" t="s">
        <v>42</v>
      </c>
      <c r="J463" s="687" t="str">
        <f>[19]Лист1!J462</f>
        <v>8-707-450-35-95, tamara-ksenz@mail.ru</v>
      </c>
      <c r="K463" s="37">
        <v>45775</v>
      </c>
    </row>
    <row r="464" spans="1:11" ht="94.5" customHeight="1" x14ac:dyDescent="0.25">
      <c r="A464" s="686">
        <v>460</v>
      </c>
      <c r="B464" s="39" t="s">
        <v>1725</v>
      </c>
      <c r="C464" s="40" t="s">
        <v>1724</v>
      </c>
      <c r="D464" s="39" t="s">
        <v>1723</v>
      </c>
      <c r="E464" s="367">
        <v>45789</v>
      </c>
      <c r="F464" s="368">
        <v>0.45833333333333331</v>
      </c>
      <c r="G464" s="29" t="s">
        <v>609</v>
      </c>
      <c r="H464" s="687" t="s">
        <v>110</v>
      </c>
      <c r="I464" s="196" t="s">
        <v>30</v>
      </c>
      <c r="J464" s="369" t="s">
        <v>611</v>
      </c>
      <c r="K464" s="37">
        <v>45775</v>
      </c>
    </row>
    <row r="465" spans="1:11" ht="94.5" customHeight="1" x14ac:dyDescent="0.25">
      <c r="A465" s="686">
        <v>461</v>
      </c>
      <c r="B465" s="39" t="s">
        <v>1728</v>
      </c>
      <c r="C465" s="40" t="s">
        <v>1727</v>
      </c>
      <c r="D465" s="39" t="s">
        <v>1726</v>
      </c>
      <c r="E465" s="367">
        <v>45789</v>
      </c>
      <c r="F465" s="368">
        <v>0.41666666666666669</v>
      </c>
      <c r="G465" s="29" t="s">
        <v>609</v>
      </c>
      <c r="H465" s="687" t="s">
        <v>110</v>
      </c>
      <c r="I465" s="196" t="s">
        <v>30</v>
      </c>
      <c r="J465" s="369" t="s">
        <v>611</v>
      </c>
      <c r="K465" s="37">
        <v>45775</v>
      </c>
    </row>
    <row r="466" spans="1:11" ht="94.5" customHeight="1" x14ac:dyDescent="0.25">
      <c r="A466" s="686">
        <v>462</v>
      </c>
      <c r="B466" s="39" t="s">
        <v>67</v>
      </c>
      <c r="C466" s="40" t="s">
        <v>68</v>
      </c>
      <c r="D466" s="39" t="s">
        <v>69</v>
      </c>
      <c r="E466" s="37">
        <v>45803</v>
      </c>
      <c r="F466" s="34" t="s">
        <v>70</v>
      </c>
      <c r="G466" s="687" t="s">
        <v>1729</v>
      </c>
      <c r="H466" s="686" t="s">
        <v>72</v>
      </c>
      <c r="I466" s="686" t="s">
        <v>73</v>
      </c>
      <c r="J466" s="686" t="s">
        <v>74</v>
      </c>
      <c r="K466" s="37">
        <v>45775</v>
      </c>
    </row>
    <row r="467" spans="1:11" ht="94.5" customHeight="1" x14ac:dyDescent="0.25">
      <c r="A467" s="686">
        <v>463</v>
      </c>
      <c r="B467" s="687" t="s">
        <v>1732</v>
      </c>
      <c r="C467" s="68">
        <v>60640018143</v>
      </c>
      <c r="D467" s="686" t="s">
        <v>1731</v>
      </c>
      <c r="E467" s="69">
        <v>45796</v>
      </c>
      <c r="F467" s="65">
        <v>0.47916666666666669</v>
      </c>
      <c r="G467" s="686" t="s">
        <v>1730</v>
      </c>
      <c r="H467" s="686" t="s">
        <v>1604</v>
      </c>
      <c r="I467" s="686" t="s">
        <v>1603</v>
      </c>
      <c r="J467" s="686" t="s">
        <v>1097</v>
      </c>
      <c r="K467" s="37">
        <v>45775</v>
      </c>
    </row>
    <row r="468" spans="1:11" ht="94.5" customHeight="1" x14ac:dyDescent="0.25">
      <c r="A468" s="686">
        <v>464</v>
      </c>
      <c r="B468" s="169" t="s">
        <v>1733</v>
      </c>
      <c r="C468" s="3">
        <v>170240031397</v>
      </c>
      <c r="D468" s="46" t="s">
        <v>1734</v>
      </c>
      <c r="E468" s="37">
        <f>E458</f>
        <v>45791</v>
      </c>
      <c r="F468" s="46" t="str">
        <f>F458</f>
        <v>11-00</v>
      </c>
      <c r="G468" s="46" t="s">
        <v>756</v>
      </c>
      <c r="H468" s="46" t="s">
        <v>1735</v>
      </c>
      <c r="I468" s="169" t="s">
        <v>758</v>
      </c>
      <c r="J468" s="46" t="s">
        <v>759</v>
      </c>
      <c r="K468" s="37">
        <v>45775</v>
      </c>
    </row>
    <row r="469" spans="1:11" ht="94.5" customHeight="1" x14ac:dyDescent="0.25">
      <c r="A469" s="686">
        <v>465</v>
      </c>
      <c r="B469" s="686" t="s">
        <v>1941</v>
      </c>
      <c r="C469" s="34" t="s">
        <v>1939</v>
      </c>
      <c r="D469" s="687" t="s">
        <v>1943</v>
      </c>
      <c r="E469" s="37">
        <v>45792</v>
      </c>
      <c r="F469" s="34" t="s">
        <v>362</v>
      </c>
      <c r="G469" s="686" t="s">
        <v>1942</v>
      </c>
      <c r="H469" s="686" t="s">
        <v>1944</v>
      </c>
      <c r="I469" s="169" t="s">
        <v>758</v>
      </c>
      <c r="J469" s="686" t="s">
        <v>1940</v>
      </c>
      <c r="K469" s="37">
        <v>45775</v>
      </c>
    </row>
    <row r="470" spans="1:11" ht="94.5" customHeight="1" x14ac:dyDescent="0.25">
      <c r="A470" s="686">
        <v>466</v>
      </c>
      <c r="B470" s="686" t="s">
        <v>1946</v>
      </c>
      <c r="C470" s="70">
        <v>600300512741</v>
      </c>
      <c r="D470" s="25" t="s">
        <v>1947</v>
      </c>
      <c r="E470" s="31">
        <v>45796</v>
      </c>
      <c r="F470" s="28" t="s">
        <v>320</v>
      </c>
      <c r="G470" s="30" t="s">
        <v>1948</v>
      </c>
      <c r="H470" s="686" t="s">
        <v>1945</v>
      </c>
      <c r="I470" s="169" t="s">
        <v>758</v>
      </c>
      <c r="J470" s="687">
        <v>87022418567</v>
      </c>
      <c r="K470" s="31">
        <v>45775</v>
      </c>
    </row>
    <row r="471" spans="1:11" ht="94.5" customHeight="1" x14ac:dyDescent="0.25">
      <c r="A471" s="686">
        <v>467</v>
      </c>
      <c r="B471" s="32" t="s">
        <v>225</v>
      </c>
      <c r="C471" s="41" t="s">
        <v>2009</v>
      </c>
      <c r="D471" s="687" t="s">
        <v>227</v>
      </c>
      <c r="E471" s="31">
        <v>45793</v>
      </c>
      <c r="F471" s="28">
        <v>0.5</v>
      </c>
      <c r="G471" s="686" t="s">
        <v>51</v>
      </c>
      <c r="H471" s="686" t="s">
        <v>1111</v>
      </c>
      <c r="I471" s="686" t="s">
        <v>30</v>
      </c>
      <c r="J471" s="687" t="s">
        <v>53</v>
      </c>
      <c r="K471" s="37">
        <v>45776</v>
      </c>
    </row>
    <row r="472" spans="1:11" ht="94.5" customHeight="1" x14ac:dyDescent="0.25">
      <c r="A472" s="686">
        <v>468</v>
      </c>
      <c r="B472" s="686" t="s">
        <v>1752</v>
      </c>
      <c r="C472" s="34" t="s">
        <v>1750</v>
      </c>
      <c r="D472" s="686" t="s">
        <v>1745</v>
      </c>
      <c r="E472" s="37">
        <v>45798</v>
      </c>
      <c r="F472" s="38">
        <v>0.70833333333333337</v>
      </c>
      <c r="G472" s="686"/>
      <c r="H472" s="686" t="s">
        <v>1751</v>
      </c>
      <c r="I472" s="686" t="s">
        <v>1749</v>
      </c>
      <c r="J472" s="686">
        <v>87786719157</v>
      </c>
      <c r="K472" s="37">
        <v>45776</v>
      </c>
    </row>
    <row r="473" spans="1:11" ht="94.5" customHeight="1" x14ac:dyDescent="0.25">
      <c r="A473" s="686">
        <v>469</v>
      </c>
      <c r="B473" s="686" t="s">
        <v>1762</v>
      </c>
      <c r="C473" s="34" t="s">
        <v>1758</v>
      </c>
      <c r="D473" s="686" t="s">
        <v>1759</v>
      </c>
      <c r="E473" s="37">
        <v>45798</v>
      </c>
      <c r="F473" s="38">
        <v>0.5</v>
      </c>
      <c r="G473" s="686" t="s">
        <v>1760</v>
      </c>
      <c r="H473" s="686" t="s">
        <v>1761</v>
      </c>
      <c r="I473" s="686" t="s">
        <v>1749</v>
      </c>
      <c r="J473" s="686">
        <v>87786719157</v>
      </c>
      <c r="K473" s="37">
        <v>45776</v>
      </c>
    </row>
    <row r="474" spans="1:11" ht="94.5" customHeight="1" x14ac:dyDescent="0.25">
      <c r="A474" s="686">
        <v>470</v>
      </c>
      <c r="B474" s="39" t="s">
        <v>1764</v>
      </c>
      <c r="C474" s="68">
        <v>30440006860</v>
      </c>
      <c r="D474" s="39" t="s">
        <v>1763</v>
      </c>
      <c r="E474" s="37">
        <v>45805</v>
      </c>
      <c r="F474" s="65">
        <v>0.52083333333333337</v>
      </c>
      <c r="G474" s="686" t="s">
        <v>1730</v>
      </c>
      <c r="H474" s="686" t="s">
        <v>1604</v>
      </c>
      <c r="I474" s="686" t="s">
        <v>1603</v>
      </c>
      <c r="J474" s="66" t="s">
        <v>1123</v>
      </c>
      <c r="K474" s="37">
        <v>45776</v>
      </c>
    </row>
    <row r="475" spans="1:11" ht="94.5" customHeight="1" x14ac:dyDescent="0.25">
      <c r="A475" s="686">
        <v>471</v>
      </c>
      <c r="B475" s="173" t="s">
        <v>1770</v>
      </c>
      <c r="C475" s="370" t="s">
        <v>1765</v>
      </c>
      <c r="D475" s="128" t="s">
        <v>1766</v>
      </c>
      <c r="E475" s="371">
        <v>45791</v>
      </c>
      <c r="F475" s="127">
        <v>0.41666666666666669</v>
      </c>
      <c r="G475" s="125" t="s">
        <v>1767</v>
      </c>
      <c r="H475" s="125" t="s">
        <v>1768</v>
      </c>
      <c r="I475" s="128" t="s">
        <v>65</v>
      </c>
      <c r="J475" s="125" t="s">
        <v>1769</v>
      </c>
      <c r="K475" s="37">
        <v>45776</v>
      </c>
    </row>
    <row r="476" spans="1:11" ht="94.5" customHeight="1" x14ac:dyDescent="0.25">
      <c r="A476" s="686">
        <v>472</v>
      </c>
      <c r="B476" s="372" t="s">
        <v>593</v>
      </c>
      <c r="C476" s="373">
        <f>[20]Лист1!C473</f>
        <v>30440006860</v>
      </c>
      <c r="D476" s="374" t="s">
        <v>594</v>
      </c>
      <c r="E476" s="375">
        <f>[20]Лист1!E473</f>
        <v>45805</v>
      </c>
      <c r="F476" s="374" t="s">
        <v>320</v>
      </c>
      <c r="G476" s="374" t="s">
        <v>161</v>
      </c>
      <c r="H476" s="374" t="s">
        <v>1771</v>
      </c>
      <c r="I476" s="374" t="s">
        <v>163</v>
      </c>
      <c r="J476" s="374" t="s">
        <v>596</v>
      </c>
      <c r="K476" s="37">
        <v>45776</v>
      </c>
    </row>
    <row r="477" spans="1:11" ht="94.5" customHeight="1" x14ac:dyDescent="0.25">
      <c r="A477" s="686">
        <v>473</v>
      </c>
      <c r="B477" s="686" t="s">
        <v>1772</v>
      </c>
      <c r="C477" s="374" t="s">
        <v>1773</v>
      </c>
      <c r="D477" s="686" t="s">
        <v>1774</v>
      </c>
      <c r="E477" s="375">
        <v>45807</v>
      </c>
      <c r="F477" s="374" t="s">
        <v>261</v>
      </c>
      <c r="G477" s="34" t="s">
        <v>1775</v>
      </c>
      <c r="H477" s="687" t="s">
        <v>1776</v>
      </c>
      <c r="I477" s="374" t="s">
        <v>1777</v>
      </c>
      <c r="J477" s="374" t="s">
        <v>962</v>
      </c>
      <c r="K477" s="37">
        <v>45776</v>
      </c>
    </row>
    <row r="478" spans="1:11" ht="94.5" customHeight="1" x14ac:dyDescent="0.25">
      <c r="A478" s="686">
        <v>474</v>
      </c>
      <c r="B478" s="372" t="s">
        <v>1780</v>
      </c>
      <c r="C478" s="376" t="s">
        <v>1779</v>
      </c>
      <c r="D478" s="374" t="s">
        <v>1778</v>
      </c>
      <c r="E478" s="375">
        <v>45798</v>
      </c>
      <c r="F478" s="374" t="s">
        <v>135</v>
      </c>
      <c r="G478" s="374" t="s">
        <v>308</v>
      </c>
      <c r="H478" s="374" t="s">
        <v>1068</v>
      </c>
      <c r="I478" s="374" t="s">
        <v>310</v>
      </c>
      <c r="J478" s="374" t="s">
        <v>340</v>
      </c>
      <c r="K478" s="37">
        <v>45777</v>
      </c>
    </row>
    <row r="479" spans="1:11" ht="94.5" customHeight="1" x14ac:dyDescent="0.25">
      <c r="A479" s="686">
        <v>475</v>
      </c>
      <c r="B479" s="39" t="s">
        <v>1784</v>
      </c>
      <c r="C479" s="40" t="s">
        <v>1783</v>
      </c>
      <c r="D479" s="39" t="s">
        <v>1782</v>
      </c>
      <c r="E479" s="37">
        <v>45796</v>
      </c>
      <c r="F479" s="38">
        <v>0.60416666666666663</v>
      </c>
      <c r="G479" s="66" t="s">
        <v>155</v>
      </c>
      <c r="H479" s="374" t="s">
        <v>137</v>
      </c>
      <c r="I479" s="686" t="s">
        <v>65</v>
      </c>
      <c r="J479" s="686" t="s">
        <v>1781</v>
      </c>
      <c r="K479" s="37">
        <v>45777</v>
      </c>
    </row>
    <row r="480" spans="1:11" ht="94.5" customHeight="1" x14ac:dyDescent="0.25">
      <c r="A480" s="686">
        <v>476</v>
      </c>
      <c r="B480" s="372" t="s">
        <v>1790</v>
      </c>
      <c r="C480" s="376" t="s">
        <v>1789</v>
      </c>
      <c r="D480" s="374" t="s">
        <v>1788</v>
      </c>
      <c r="E480" s="375" t="s">
        <v>1787</v>
      </c>
      <c r="F480" s="127">
        <v>0.39583333333333298</v>
      </c>
      <c r="G480" s="125" t="s">
        <v>1786</v>
      </c>
      <c r="H480" s="377" t="s">
        <v>1785</v>
      </c>
      <c r="I480" s="378" t="s">
        <v>1265</v>
      </c>
      <c r="J480" s="379" t="s">
        <v>1266</v>
      </c>
      <c r="K480" s="37">
        <v>45777</v>
      </c>
    </row>
    <row r="481" spans="1:11" ht="94.5" customHeight="1" x14ac:dyDescent="0.25">
      <c r="A481" s="686">
        <v>477</v>
      </c>
      <c r="B481" s="380" t="s">
        <v>1794</v>
      </c>
      <c r="C481" s="381" t="s">
        <v>1793</v>
      </c>
      <c r="D481" s="156" t="s">
        <v>1792</v>
      </c>
      <c r="E481" s="382">
        <v>45798</v>
      </c>
      <c r="F481" s="383" t="s">
        <v>320</v>
      </c>
      <c r="G481" s="384" t="s">
        <v>1791</v>
      </c>
      <c r="H481" s="156" t="s">
        <v>1028</v>
      </c>
      <c r="I481" s="385" t="s">
        <v>403</v>
      </c>
      <c r="J481" s="386" t="s">
        <v>31</v>
      </c>
      <c r="K481" s="37">
        <v>45777</v>
      </c>
    </row>
    <row r="482" spans="1:11" ht="94.5" customHeight="1" x14ac:dyDescent="0.25">
      <c r="A482" s="686">
        <v>478</v>
      </c>
      <c r="B482" s="27" t="s">
        <v>1798</v>
      </c>
      <c r="C482" s="26" t="s">
        <v>1797</v>
      </c>
      <c r="D482" s="687" t="s">
        <v>1796</v>
      </c>
      <c r="E482" s="31">
        <v>45789</v>
      </c>
      <c r="F482" s="28">
        <v>0.45833333333333331</v>
      </c>
      <c r="G482" s="29" t="s">
        <v>28</v>
      </c>
      <c r="H482" s="687" t="s">
        <v>1795</v>
      </c>
      <c r="I482" s="30" t="s">
        <v>30</v>
      </c>
      <c r="J482" s="687" t="s">
        <v>31</v>
      </c>
      <c r="K482" s="37">
        <v>45777</v>
      </c>
    </row>
    <row r="483" spans="1:11" ht="94.5" customHeight="1" x14ac:dyDescent="0.25">
      <c r="A483" s="686">
        <v>479</v>
      </c>
      <c r="B483" s="27" t="s">
        <v>1799</v>
      </c>
      <c r="C483" s="26" t="s">
        <v>1801</v>
      </c>
      <c r="D483" s="687" t="s">
        <v>1800</v>
      </c>
      <c r="E483" s="31">
        <v>45793</v>
      </c>
      <c r="F483" s="687" t="s">
        <v>706</v>
      </c>
      <c r="G483" s="686" t="s">
        <v>848</v>
      </c>
      <c r="H483" s="687" t="s">
        <v>1418</v>
      </c>
      <c r="I483" s="687" t="s">
        <v>850</v>
      </c>
      <c r="J483" s="687" t="s">
        <v>851</v>
      </c>
      <c r="K483" s="37">
        <v>45777</v>
      </c>
    </row>
    <row r="484" spans="1:11" ht="94.5" customHeight="1" x14ac:dyDescent="0.25">
      <c r="A484" s="686">
        <v>480</v>
      </c>
      <c r="B484" s="387" t="s">
        <v>1802</v>
      </c>
      <c r="C484" s="387">
        <f>C474</f>
        <v>30440006860</v>
      </c>
      <c r="D484" s="687" t="s">
        <v>1803</v>
      </c>
      <c r="E484" s="37">
        <f>E474</f>
        <v>45805</v>
      </c>
      <c r="F484" s="46">
        <f>F474</f>
        <v>0.52083333333333337</v>
      </c>
      <c r="G484" s="46" t="s">
        <v>756</v>
      </c>
      <c r="H484" s="46" t="s">
        <v>1804</v>
      </c>
      <c r="I484" s="169" t="s">
        <v>758</v>
      </c>
      <c r="J484" s="46" t="s">
        <v>759</v>
      </c>
      <c r="K484" s="37">
        <v>45777</v>
      </c>
    </row>
    <row r="485" spans="1:11" ht="94.5" customHeight="1" x14ac:dyDescent="0.25">
      <c r="A485" s="686">
        <v>481</v>
      </c>
      <c r="B485" s="687" t="s">
        <v>1805</v>
      </c>
      <c r="C485" s="26" t="s">
        <v>1806</v>
      </c>
      <c r="D485" s="687" t="s">
        <v>1807</v>
      </c>
      <c r="E485" s="31">
        <v>45797</v>
      </c>
      <c r="F485" s="687" t="s">
        <v>78</v>
      </c>
      <c r="G485" s="687" t="s">
        <v>1808</v>
      </c>
      <c r="H485" s="687" t="s">
        <v>1809</v>
      </c>
      <c r="I485" s="687" t="s">
        <v>30</v>
      </c>
      <c r="J485" s="687" t="s">
        <v>152</v>
      </c>
      <c r="K485" s="37">
        <v>45777</v>
      </c>
    </row>
    <row r="486" spans="1:11" ht="94.5" customHeight="1" x14ac:dyDescent="0.25">
      <c r="A486" s="686">
        <v>482</v>
      </c>
      <c r="B486" s="26" t="s">
        <v>1386</v>
      </c>
      <c r="C486" s="26" t="s">
        <v>1811</v>
      </c>
      <c r="D486" s="687" t="s">
        <v>1387</v>
      </c>
      <c r="E486" s="31" t="s">
        <v>1810</v>
      </c>
      <c r="F486" s="687" t="s">
        <v>160</v>
      </c>
      <c r="G486" s="687" t="s">
        <v>1388</v>
      </c>
      <c r="H486" s="687" t="s">
        <v>1613</v>
      </c>
      <c r="I486" s="687" t="s">
        <v>30</v>
      </c>
      <c r="J486" s="687" t="s">
        <v>605</v>
      </c>
      <c r="K486" s="37">
        <v>45777</v>
      </c>
    </row>
    <row r="487" spans="1:11" ht="94.5" customHeight="1" x14ac:dyDescent="0.25">
      <c r="A487" s="686">
        <v>483</v>
      </c>
      <c r="B487" s="388" t="s">
        <v>1332</v>
      </c>
      <c r="C487" s="389" t="s">
        <v>1333</v>
      </c>
      <c r="D487" s="390" t="s">
        <v>1334</v>
      </c>
      <c r="E487" s="391">
        <v>45796</v>
      </c>
      <c r="F487" s="392" t="s">
        <v>1553</v>
      </c>
      <c r="G487" s="687" t="s">
        <v>456</v>
      </c>
      <c r="H487" s="687" t="s">
        <v>1812</v>
      </c>
      <c r="I487" s="235" t="s">
        <v>450</v>
      </c>
      <c r="J487" s="26" t="s">
        <v>451</v>
      </c>
      <c r="K487" s="37">
        <v>45779</v>
      </c>
    </row>
    <row r="488" spans="1:11" ht="94.5" customHeight="1" x14ac:dyDescent="0.25">
      <c r="A488" s="686">
        <v>484</v>
      </c>
      <c r="B488" s="388" t="s">
        <v>458</v>
      </c>
      <c r="C488" s="389" t="s">
        <v>459</v>
      </c>
      <c r="D488" s="390" t="s">
        <v>460</v>
      </c>
      <c r="E488" s="391">
        <v>45796</v>
      </c>
      <c r="F488" s="392">
        <v>0.625</v>
      </c>
      <c r="G488" s="687" t="s">
        <v>461</v>
      </c>
      <c r="H488" s="687" t="s">
        <v>1813</v>
      </c>
      <c r="I488" s="235" t="s">
        <v>450</v>
      </c>
      <c r="J488" s="26" t="s">
        <v>451</v>
      </c>
      <c r="K488" s="37">
        <v>45779</v>
      </c>
    </row>
    <row r="489" spans="1:11" ht="94.5" customHeight="1" x14ac:dyDescent="0.25">
      <c r="A489" s="686">
        <v>485</v>
      </c>
      <c r="B489" s="388" t="s">
        <v>467</v>
      </c>
      <c r="C489" s="389" t="s">
        <v>1211</v>
      </c>
      <c r="D489" s="390" t="s">
        <v>468</v>
      </c>
      <c r="E489" s="391">
        <v>45796</v>
      </c>
      <c r="F489" s="392">
        <v>0.60416666666666663</v>
      </c>
      <c r="G489" s="687" t="s">
        <v>469</v>
      </c>
      <c r="H489" s="687" t="s">
        <v>1814</v>
      </c>
      <c r="I489" s="235" t="s">
        <v>450</v>
      </c>
      <c r="J489" s="26" t="s">
        <v>451</v>
      </c>
      <c r="K489" s="37">
        <v>45779</v>
      </c>
    </row>
    <row r="490" spans="1:11" ht="94.5" customHeight="1" x14ac:dyDescent="0.25">
      <c r="A490" s="686">
        <v>486</v>
      </c>
      <c r="B490" s="393" t="s">
        <v>1818</v>
      </c>
      <c r="C490" s="394">
        <v>180440023906</v>
      </c>
      <c r="D490" s="395" t="s">
        <v>1817</v>
      </c>
      <c r="E490" s="396">
        <v>45789</v>
      </c>
      <c r="F490" s="127" t="s">
        <v>534</v>
      </c>
      <c r="G490" s="248" t="s">
        <v>1816</v>
      </c>
      <c r="H490" s="686" t="s">
        <v>1815</v>
      </c>
      <c r="I490" s="249" t="s">
        <v>555</v>
      </c>
      <c r="J490" s="125" t="s">
        <v>556</v>
      </c>
      <c r="K490" s="37">
        <v>45779</v>
      </c>
    </row>
    <row r="491" spans="1:11" ht="94.5" customHeight="1" x14ac:dyDescent="0.25">
      <c r="A491" s="686">
        <v>487</v>
      </c>
      <c r="B491" s="27" t="s">
        <v>286</v>
      </c>
      <c r="C491" s="397" t="s">
        <v>287</v>
      </c>
      <c r="D491" s="687" t="s">
        <v>288</v>
      </c>
      <c r="E491" s="398">
        <v>45797</v>
      </c>
      <c r="F491" s="399">
        <v>0.4375</v>
      </c>
      <c r="G491" s="29" t="s">
        <v>28</v>
      </c>
      <c r="H491" s="687" t="s">
        <v>1819</v>
      </c>
      <c r="I491" s="196" t="s">
        <v>30</v>
      </c>
      <c r="J491" s="400" t="s">
        <v>31</v>
      </c>
      <c r="K491" s="37">
        <v>45779</v>
      </c>
    </row>
    <row r="492" spans="1:11" ht="94.5" customHeight="1" x14ac:dyDescent="0.25">
      <c r="A492" s="686">
        <v>488</v>
      </c>
      <c r="B492" s="401" t="s">
        <v>201</v>
      </c>
      <c r="C492" s="402" t="s">
        <v>202</v>
      </c>
      <c r="D492" s="59" t="s">
        <v>203</v>
      </c>
      <c r="E492" s="403">
        <v>45792</v>
      </c>
      <c r="F492" s="404" t="s">
        <v>160</v>
      </c>
      <c r="G492" s="62" t="s">
        <v>1820</v>
      </c>
      <c r="H492" s="404" t="s">
        <v>1821</v>
      </c>
      <c r="I492" s="404" t="s">
        <v>1822</v>
      </c>
      <c r="J492" s="404" t="s">
        <v>207</v>
      </c>
      <c r="K492" s="37">
        <v>45779</v>
      </c>
    </row>
    <row r="493" spans="1:11" ht="94.5" customHeight="1" x14ac:dyDescent="0.25">
      <c r="A493" s="686">
        <v>489</v>
      </c>
      <c r="B493" s="687" t="s">
        <v>1232</v>
      </c>
      <c r="C493" s="26" t="s">
        <v>148</v>
      </c>
      <c r="D493" s="687" t="s">
        <v>149</v>
      </c>
      <c r="E493" s="31">
        <v>45797</v>
      </c>
      <c r="F493" s="687" t="s">
        <v>78</v>
      </c>
      <c r="G493" s="687" t="s">
        <v>1233</v>
      </c>
      <c r="H493" s="687" t="s">
        <v>1823</v>
      </c>
      <c r="I493" s="687" t="s">
        <v>30</v>
      </c>
      <c r="J493" s="687" t="s">
        <v>152</v>
      </c>
      <c r="K493" s="37">
        <v>45779</v>
      </c>
    </row>
    <row r="494" spans="1:11" ht="94.5" customHeight="1" x14ac:dyDescent="0.25">
      <c r="A494" s="686">
        <v>490</v>
      </c>
      <c r="B494" s="27" t="s">
        <v>1824</v>
      </c>
      <c r="C494" s="26" t="s">
        <v>1825</v>
      </c>
      <c r="D494" s="687" t="s">
        <v>1826</v>
      </c>
      <c r="E494" s="31">
        <v>45798</v>
      </c>
      <c r="F494" s="28">
        <v>0.4375</v>
      </c>
      <c r="G494" s="29" t="s">
        <v>1827</v>
      </c>
      <c r="H494" s="687" t="s">
        <v>1828</v>
      </c>
      <c r="I494" s="30" t="s">
        <v>30</v>
      </c>
      <c r="J494" s="687" t="s">
        <v>111</v>
      </c>
      <c r="K494" s="37">
        <v>45779</v>
      </c>
    </row>
    <row r="495" spans="1:11" ht="94.5" customHeight="1" x14ac:dyDescent="0.25">
      <c r="A495" s="686">
        <v>491</v>
      </c>
      <c r="B495" s="97" t="s">
        <v>572</v>
      </c>
      <c r="C495" s="96" t="s">
        <v>571</v>
      </c>
      <c r="D495" s="43" t="s">
        <v>573</v>
      </c>
      <c r="E495" s="97" t="s">
        <v>1830</v>
      </c>
      <c r="F495" s="43" t="str">
        <f>[21]Лист1!F492</f>
        <v>11-00</v>
      </c>
      <c r="G495" s="43" t="s">
        <v>575</v>
      </c>
      <c r="H495" s="43" t="s">
        <v>1829</v>
      </c>
      <c r="I495" s="362" t="s">
        <v>30</v>
      </c>
      <c r="J495" s="43" t="s">
        <v>577</v>
      </c>
      <c r="K495" s="37">
        <v>45779</v>
      </c>
    </row>
    <row r="496" spans="1:11" ht="94.5" customHeight="1" x14ac:dyDescent="0.25">
      <c r="A496" s="686">
        <v>492</v>
      </c>
      <c r="B496" s="32" t="s">
        <v>299</v>
      </c>
      <c r="C496" s="50" t="s">
        <v>300</v>
      </c>
      <c r="D496" s="32" t="s">
        <v>301</v>
      </c>
      <c r="E496" s="37">
        <v>45790</v>
      </c>
      <c r="F496" s="38">
        <v>0.41666666666666669</v>
      </c>
      <c r="G496" s="686" t="s">
        <v>302</v>
      </c>
      <c r="H496" s="686" t="s">
        <v>1831</v>
      </c>
      <c r="I496" s="686" t="s">
        <v>73</v>
      </c>
      <c r="J496" s="686" t="s">
        <v>304</v>
      </c>
      <c r="K496" s="37">
        <v>45779</v>
      </c>
    </row>
    <row r="497" spans="1:11" ht="94.5" customHeight="1" x14ac:dyDescent="0.25">
      <c r="A497" s="686">
        <v>493</v>
      </c>
      <c r="B497" s="32" t="s">
        <v>299</v>
      </c>
      <c r="C497" s="50" t="s">
        <v>300</v>
      </c>
      <c r="D497" s="32" t="s">
        <v>301</v>
      </c>
      <c r="E497" s="37">
        <v>45805</v>
      </c>
      <c r="F497" s="38">
        <v>0.41666666666666669</v>
      </c>
      <c r="G497" s="686" t="s">
        <v>302</v>
      </c>
      <c r="H497" s="686" t="s">
        <v>303</v>
      </c>
      <c r="I497" s="686" t="s">
        <v>73</v>
      </c>
      <c r="J497" s="686" t="s">
        <v>304</v>
      </c>
      <c r="K497" s="37">
        <v>45779</v>
      </c>
    </row>
    <row r="498" spans="1:11" ht="94.5" customHeight="1" x14ac:dyDescent="0.25">
      <c r="A498" s="686">
        <v>494</v>
      </c>
      <c r="B498" s="686" t="s">
        <v>1394</v>
      </c>
      <c r="C498" s="34" t="s">
        <v>1395</v>
      </c>
      <c r="D498" s="687" t="s">
        <v>1396</v>
      </c>
      <c r="E498" s="37">
        <v>45790</v>
      </c>
      <c r="F498" s="34" t="s">
        <v>1397</v>
      </c>
      <c r="G498" s="686" t="s">
        <v>1398</v>
      </c>
      <c r="H498" s="686" t="s">
        <v>1832</v>
      </c>
      <c r="I498" s="686" t="s">
        <v>73</v>
      </c>
      <c r="J498" s="686" t="s">
        <v>304</v>
      </c>
      <c r="K498" s="37">
        <v>45779</v>
      </c>
    </row>
    <row r="499" spans="1:11" ht="94.5" customHeight="1" x14ac:dyDescent="0.25">
      <c r="A499" s="686">
        <v>495</v>
      </c>
      <c r="B499" s="686" t="s">
        <v>508</v>
      </c>
      <c r="C499" s="686" t="s">
        <v>509</v>
      </c>
      <c r="D499" s="33" t="s">
        <v>510</v>
      </c>
      <c r="E499" s="37">
        <v>45803</v>
      </c>
      <c r="F499" s="34" t="s">
        <v>70</v>
      </c>
      <c r="G499" s="686" t="s">
        <v>238</v>
      </c>
      <c r="H499" s="686" t="s">
        <v>511</v>
      </c>
      <c r="I499" s="686" t="s">
        <v>512</v>
      </c>
      <c r="J499" s="686" t="s">
        <v>241</v>
      </c>
      <c r="K499" s="37">
        <v>45779</v>
      </c>
    </row>
    <row r="500" spans="1:11" ht="94.5" customHeight="1" x14ac:dyDescent="0.25">
      <c r="A500" s="686">
        <v>496</v>
      </c>
      <c r="B500" s="26" t="s">
        <v>1833</v>
      </c>
      <c r="C500" s="686" t="s">
        <v>1834</v>
      </c>
      <c r="D500" s="687" t="s">
        <v>1835</v>
      </c>
      <c r="E500" s="101">
        <v>45789</v>
      </c>
      <c r="F500" s="33">
        <v>1000</v>
      </c>
      <c r="G500" s="33" t="s">
        <v>634</v>
      </c>
      <c r="H500" s="33" t="s">
        <v>1836</v>
      </c>
      <c r="I500" s="238" t="s">
        <v>636</v>
      </c>
      <c r="J500" s="33" t="s">
        <v>637</v>
      </c>
      <c r="K500" s="37">
        <v>45779</v>
      </c>
    </row>
    <row r="501" spans="1:11" ht="94.5" customHeight="1" x14ac:dyDescent="0.25">
      <c r="A501" s="686">
        <v>497</v>
      </c>
      <c r="B501" s="405" t="s">
        <v>1837</v>
      </c>
      <c r="C501" s="406" t="s">
        <v>1838</v>
      </c>
      <c r="D501" s="406" t="s">
        <v>1839</v>
      </c>
      <c r="E501" s="407">
        <v>45789</v>
      </c>
      <c r="F501" s="408">
        <v>1100</v>
      </c>
      <c r="G501" s="408" t="s">
        <v>634</v>
      </c>
      <c r="H501" s="408" t="s">
        <v>1836</v>
      </c>
      <c r="I501" s="409" t="s">
        <v>636</v>
      </c>
      <c r="J501" s="408" t="s">
        <v>637</v>
      </c>
      <c r="K501" s="37">
        <v>45779</v>
      </c>
    </row>
    <row r="502" spans="1:11" ht="94.5" customHeight="1" x14ac:dyDescent="0.25">
      <c r="A502" s="686">
        <v>498</v>
      </c>
      <c r="B502" s="405" t="s">
        <v>1840</v>
      </c>
      <c r="C502" s="406" t="s">
        <v>632</v>
      </c>
      <c r="D502" s="410" t="s">
        <v>1841</v>
      </c>
      <c r="E502" s="407">
        <v>45789</v>
      </c>
      <c r="F502" s="408">
        <v>1200</v>
      </c>
      <c r="G502" s="408" t="s">
        <v>634</v>
      </c>
      <c r="H502" s="408" t="s">
        <v>1836</v>
      </c>
      <c r="I502" s="409" t="s">
        <v>636</v>
      </c>
      <c r="J502" s="408" t="s">
        <v>637</v>
      </c>
      <c r="K502" s="37">
        <v>45779</v>
      </c>
    </row>
    <row r="503" spans="1:11" ht="94.5" customHeight="1" x14ac:dyDescent="0.25">
      <c r="A503" s="686">
        <v>499</v>
      </c>
      <c r="B503" s="686" t="s">
        <v>1843</v>
      </c>
      <c r="C503" s="252" t="s">
        <v>1842</v>
      </c>
      <c r="D503" s="686" t="s">
        <v>1844</v>
      </c>
      <c r="E503" s="37">
        <f>[21]Лист1!E500</f>
        <v>45798</v>
      </c>
      <c r="F503" s="38">
        <v>0.45833333333333331</v>
      </c>
      <c r="G503" s="686" t="s">
        <v>1343</v>
      </c>
      <c r="H503" s="686" t="s">
        <v>1845</v>
      </c>
      <c r="I503" s="133" t="s">
        <v>30</v>
      </c>
      <c r="J503" s="33" t="str">
        <f>[21]Лист1!J500</f>
        <v>8-777-223-0771 saidraxman@mfi.u</v>
      </c>
      <c r="K503" s="37">
        <v>45779</v>
      </c>
    </row>
    <row r="504" spans="1:11" ht="94.5" customHeight="1" x14ac:dyDescent="0.25">
      <c r="A504" s="686">
        <v>500</v>
      </c>
      <c r="B504" s="411" t="s">
        <v>785</v>
      </c>
      <c r="C504" s="411" t="s">
        <v>786</v>
      </c>
      <c r="D504" s="412" t="s">
        <v>787</v>
      </c>
      <c r="E504" s="413">
        <v>45798</v>
      </c>
      <c r="F504" s="412" t="s">
        <v>6</v>
      </c>
      <c r="G504" s="412" t="s">
        <v>1846</v>
      </c>
      <c r="H504" s="412" t="s">
        <v>1847</v>
      </c>
      <c r="I504" s="412" t="s">
        <v>310</v>
      </c>
      <c r="J504" s="412" t="s">
        <v>311</v>
      </c>
      <c r="K504" s="37">
        <v>45782</v>
      </c>
    </row>
    <row r="505" spans="1:11" ht="94.5" customHeight="1" x14ac:dyDescent="0.25">
      <c r="A505" s="686">
        <v>501</v>
      </c>
      <c r="B505" s="33" t="s">
        <v>370</v>
      </c>
      <c r="C505" s="687" t="s">
        <v>371</v>
      </c>
      <c r="D505" s="687" t="s">
        <v>372</v>
      </c>
      <c r="E505" s="31">
        <v>45798</v>
      </c>
      <c r="F505" s="26" t="s">
        <v>99</v>
      </c>
      <c r="G505" s="687" t="s">
        <v>1846</v>
      </c>
      <c r="H505" s="687" t="s">
        <v>1881</v>
      </c>
      <c r="I505" s="687" t="s">
        <v>310</v>
      </c>
      <c r="J505" s="687" t="s">
        <v>311</v>
      </c>
      <c r="K505" s="37">
        <v>45782</v>
      </c>
    </row>
    <row r="506" spans="1:11" ht="94.5" customHeight="1" x14ac:dyDescent="0.25">
      <c r="A506" s="686">
        <v>502</v>
      </c>
      <c r="B506" s="397" t="s">
        <v>838</v>
      </c>
      <c r="C506" s="397" t="s">
        <v>839</v>
      </c>
      <c r="D506" s="400" t="s">
        <v>840</v>
      </c>
      <c r="E506" s="398">
        <v>45798</v>
      </c>
      <c r="F506" s="400" t="s">
        <v>78</v>
      </c>
      <c r="G506" s="400" t="s">
        <v>1846</v>
      </c>
      <c r="H506" s="400" t="s">
        <v>1848</v>
      </c>
      <c r="I506" s="400" t="s">
        <v>310</v>
      </c>
      <c r="J506" s="400" t="s">
        <v>311</v>
      </c>
      <c r="K506" s="37">
        <v>45782</v>
      </c>
    </row>
    <row r="507" spans="1:11" ht="94.5" customHeight="1" x14ac:dyDescent="0.25">
      <c r="A507" s="686">
        <v>503</v>
      </c>
      <c r="B507" s="414" t="s">
        <v>1065</v>
      </c>
      <c r="C507" s="397" t="s">
        <v>1066</v>
      </c>
      <c r="D507" s="400" t="s">
        <v>1067</v>
      </c>
      <c r="E507" s="413">
        <v>45798</v>
      </c>
      <c r="F507" s="412" t="s">
        <v>135</v>
      </c>
      <c r="G507" s="412" t="s">
        <v>1846</v>
      </c>
      <c r="H507" s="412" t="s">
        <v>1849</v>
      </c>
      <c r="I507" s="412" t="s">
        <v>310</v>
      </c>
      <c r="J507" s="412" t="s">
        <v>311</v>
      </c>
      <c r="K507" s="37">
        <v>45782</v>
      </c>
    </row>
    <row r="508" spans="1:11" ht="94.5" customHeight="1" x14ac:dyDescent="0.25">
      <c r="A508" s="686">
        <v>504</v>
      </c>
      <c r="B508" s="414" t="s">
        <v>1130</v>
      </c>
      <c r="C508" s="397" t="s">
        <v>1131</v>
      </c>
      <c r="D508" s="400" t="s">
        <v>1132</v>
      </c>
      <c r="E508" s="415">
        <v>45800</v>
      </c>
      <c r="F508" s="416" t="s">
        <v>6</v>
      </c>
      <c r="G508" s="416" t="s">
        <v>1846</v>
      </c>
      <c r="H508" s="416" t="s">
        <v>1850</v>
      </c>
      <c r="I508" s="416" t="s">
        <v>310</v>
      </c>
      <c r="J508" s="416" t="s">
        <v>311</v>
      </c>
      <c r="K508" s="37">
        <v>45782</v>
      </c>
    </row>
    <row r="509" spans="1:11" ht="94.5" customHeight="1" x14ac:dyDescent="0.25">
      <c r="A509" s="686">
        <v>505</v>
      </c>
      <c r="B509" s="417" t="s">
        <v>1851</v>
      </c>
      <c r="C509" s="418" t="s">
        <v>1852</v>
      </c>
      <c r="D509" s="419" t="s">
        <v>1853</v>
      </c>
      <c r="E509" s="413">
        <v>45800</v>
      </c>
      <c r="F509" s="412" t="s">
        <v>99</v>
      </c>
      <c r="G509" s="412" t="s">
        <v>1846</v>
      </c>
      <c r="H509" s="412" t="s">
        <v>1850</v>
      </c>
      <c r="I509" s="412" t="s">
        <v>310</v>
      </c>
      <c r="J509" s="412" t="s">
        <v>311</v>
      </c>
      <c r="K509" s="37">
        <v>45782</v>
      </c>
    </row>
    <row r="510" spans="1:11" ht="94.5" customHeight="1" x14ac:dyDescent="0.25">
      <c r="A510" s="686">
        <v>506</v>
      </c>
      <c r="B510" s="82" t="s">
        <v>1854</v>
      </c>
      <c r="C510" s="418" t="s">
        <v>1855</v>
      </c>
      <c r="D510" s="419" t="s">
        <v>1856</v>
      </c>
      <c r="E510" s="413">
        <v>45800</v>
      </c>
      <c r="F510" s="412" t="s">
        <v>78</v>
      </c>
      <c r="G510" s="412" t="s">
        <v>1846</v>
      </c>
      <c r="H510" s="412" t="s">
        <v>1850</v>
      </c>
      <c r="I510" s="412" t="s">
        <v>310</v>
      </c>
      <c r="J510" s="412" t="s">
        <v>311</v>
      </c>
      <c r="K510" s="37">
        <v>45782</v>
      </c>
    </row>
    <row r="511" spans="1:11" ht="94.5" customHeight="1" x14ac:dyDescent="0.25">
      <c r="A511" s="686">
        <v>507</v>
      </c>
      <c r="B511" s="82" t="s">
        <v>388</v>
      </c>
      <c r="C511" s="83" t="s">
        <v>389</v>
      </c>
      <c r="D511" s="84" t="s">
        <v>390</v>
      </c>
      <c r="E511" s="413">
        <v>45800</v>
      </c>
      <c r="F511" s="412" t="s">
        <v>115</v>
      </c>
      <c r="G511" s="412" t="s">
        <v>1846</v>
      </c>
      <c r="H511" s="412" t="s">
        <v>1850</v>
      </c>
      <c r="I511" s="412" t="s">
        <v>310</v>
      </c>
      <c r="J511" s="412" t="s">
        <v>311</v>
      </c>
      <c r="K511" s="37">
        <v>45782</v>
      </c>
    </row>
    <row r="512" spans="1:11" ht="94.5" customHeight="1" x14ac:dyDescent="0.25">
      <c r="A512" s="686">
        <v>508</v>
      </c>
      <c r="B512" s="411" t="s">
        <v>1857</v>
      </c>
      <c r="C512" s="411" t="s">
        <v>1858</v>
      </c>
      <c r="D512" s="412" t="s">
        <v>1859</v>
      </c>
      <c r="E512" s="413">
        <v>45800</v>
      </c>
      <c r="F512" s="412" t="s">
        <v>135</v>
      </c>
      <c r="G512" s="412" t="s">
        <v>1846</v>
      </c>
      <c r="H512" s="412" t="s">
        <v>1860</v>
      </c>
      <c r="I512" s="412" t="s">
        <v>310</v>
      </c>
      <c r="J512" s="412" t="s">
        <v>311</v>
      </c>
      <c r="K512" s="37">
        <v>45782</v>
      </c>
    </row>
    <row r="513" spans="1:11" ht="94.5" customHeight="1" x14ac:dyDescent="0.25">
      <c r="A513" s="686">
        <v>509</v>
      </c>
      <c r="B513" s="411" t="s">
        <v>1861</v>
      </c>
      <c r="C513" s="411" t="s">
        <v>1862</v>
      </c>
      <c r="D513" s="412" t="s">
        <v>1863</v>
      </c>
      <c r="E513" s="413">
        <v>45800</v>
      </c>
      <c r="F513" s="412" t="s">
        <v>797</v>
      </c>
      <c r="G513" s="412" t="s">
        <v>1846</v>
      </c>
      <c r="H513" s="412" t="s">
        <v>1864</v>
      </c>
      <c r="I513" s="412" t="s">
        <v>310</v>
      </c>
      <c r="J513" s="412" t="s">
        <v>311</v>
      </c>
      <c r="K513" s="37">
        <v>45782</v>
      </c>
    </row>
    <row r="514" spans="1:11" ht="94.5" customHeight="1" x14ac:dyDescent="0.25">
      <c r="A514" s="686">
        <v>510</v>
      </c>
      <c r="B514" s="414" t="s">
        <v>1127</v>
      </c>
      <c r="C514" s="397" t="s">
        <v>1128</v>
      </c>
      <c r="D514" s="400" t="s">
        <v>1129</v>
      </c>
      <c r="E514" s="413">
        <v>45800</v>
      </c>
      <c r="F514" s="412" t="s">
        <v>1140</v>
      </c>
      <c r="G514" s="412" t="s">
        <v>1846</v>
      </c>
      <c r="H514" s="412" t="s">
        <v>1864</v>
      </c>
      <c r="I514" s="412" t="s">
        <v>310</v>
      </c>
      <c r="J514" s="412" t="s">
        <v>311</v>
      </c>
      <c r="K514" s="37">
        <v>45782</v>
      </c>
    </row>
    <row r="515" spans="1:11" ht="94.5" customHeight="1" x14ac:dyDescent="0.25">
      <c r="A515" s="686">
        <v>511</v>
      </c>
      <c r="B515" s="414" t="s">
        <v>834</v>
      </c>
      <c r="C515" s="397" t="s">
        <v>835</v>
      </c>
      <c r="D515" s="400" t="s">
        <v>836</v>
      </c>
      <c r="E515" s="413">
        <v>45800</v>
      </c>
      <c r="F515" s="412" t="s">
        <v>1865</v>
      </c>
      <c r="G515" s="412" t="s">
        <v>1846</v>
      </c>
      <c r="H515" s="412" t="s">
        <v>1864</v>
      </c>
      <c r="I515" s="412" t="s">
        <v>310</v>
      </c>
      <c r="J515" s="412" t="s">
        <v>311</v>
      </c>
      <c r="K515" s="37">
        <v>45782</v>
      </c>
    </row>
    <row r="516" spans="1:11" ht="94.5" customHeight="1" x14ac:dyDescent="0.25">
      <c r="A516" s="686">
        <v>512</v>
      </c>
      <c r="B516" s="411" t="s">
        <v>782</v>
      </c>
      <c r="C516" s="411" t="s">
        <v>783</v>
      </c>
      <c r="D516" s="412" t="s">
        <v>784</v>
      </c>
      <c r="E516" s="413">
        <v>45805</v>
      </c>
      <c r="F516" s="412" t="s">
        <v>135</v>
      </c>
      <c r="G516" s="412" t="s">
        <v>1846</v>
      </c>
      <c r="H516" s="412" t="s">
        <v>1866</v>
      </c>
      <c r="I516" s="412" t="s">
        <v>310</v>
      </c>
      <c r="J516" s="412" t="s">
        <v>311</v>
      </c>
      <c r="K516" s="37">
        <v>45782</v>
      </c>
    </row>
    <row r="517" spans="1:11" ht="94.5" customHeight="1" x14ac:dyDescent="0.25">
      <c r="A517" s="686">
        <v>513</v>
      </c>
      <c r="B517" s="414" t="s">
        <v>384</v>
      </c>
      <c r="C517" s="397" t="s">
        <v>385</v>
      </c>
      <c r="D517" s="400" t="s">
        <v>386</v>
      </c>
      <c r="E517" s="413">
        <v>45805</v>
      </c>
      <c r="F517" s="412" t="s">
        <v>797</v>
      </c>
      <c r="G517" s="412" t="s">
        <v>1846</v>
      </c>
      <c r="H517" s="412" t="s">
        <v>309</v>
      </c>
      <c r="I517" s="412" t="s">
        <v>310</v>
      </c>
      <c r="J517" s="412" t="s">
        <v>311</v>
      </c>
      <c r="K517" s="37">
        <v>45782</v>
      </c>
    </row>
    <row r="518" spans="1:11" ht="94.5" customHeight="1" x14ac:dyDescent="0.25">
      <c r="A518" s="686">
        <v>514</v>
      </c>
      <c r="B518" s="414" t="s">
        <v>1867</v>
      </c>
      <c r="C518" s="397" t="s">
        <v>1868</v>
      </c>
      <c r="D518" s="400" t="s">
        <v>1869</v>
      </c>
      <c r="E518" s="413">
        <v>45805</v>
      </c>
      <c r="F518" s="412" t="s">
        <v>1140</v>
      </c>
      <c r="G518" s="412" t="s">
        <v>1846</v>
      </c>
      <c r="H518" s="412" t="s">
        <v>1870</v>
      </c>
      <c r="I518" s="412" t="s">
        <v>310</v>
      </c>
      <c r="J518" s="412" t="s">
        <v>311</v>
      </c>
      <c r="K518" s="37">
        <v>45782</v>
      </c>
    </row>
    <row r="519" spans="1:11" ht="94.5" customHeight="1" x14ac:dyDescent="0.25">
      <c r="A519" s="686">
        <v>515</v>
      </c>
      <c r="B519" s="414" t="s">
        <v>875</v>
      </c>
      <c r="C519" s="397" t="s">
        <v>876</v>
      </c>
      <c r="D519" s="400" t="s">
        <v>877</v>
      </c>
      <c r="E519" s="413">
        <v>45805</v>
      </c>
      <c r="F519" s="412" t="s">
        <v>99</v>
      </c>
      <c r="G519" s="412" t="s">
        <v>1846</v>
      </c>
      <c r="H519" s="412" t="s">
        <v>1871</v>
      </c>
      <c r="I519" s="412" t="s">
        <v>310</v>
      </c>
      <c r="J519" s="412" t="s">
        <v>311</v>
      </c>
      <c r="K519" s="37">
        <v>45782</v>
      </c>
    </row>
    <row r="520" spans="1:11" ht="94.5" customHeight="1" x14ac:dyDescent="0.25">
      <c r="A520" s="686">
        <v>516</v>
      </c>
      <c r="B520" s="411" t="s">
        <v>1872</v>
      </c>
      <c r="C520" s="411" t="s">
        <v>1873</v>
      </c>
      <c r="D520" s="412" t="s">
        <v>1874</v>
      </c>
      <c r="E520" s="413">
        <v>45807</v>
      </c>
      <c r="F520" s="412" t="s">
        <v>6</v>
      </c>
      <c r="G520" s="412" t="s">
        <v>1846</v>
      </c>
      <c r="H520" s="412" t="s">
        <v>1871</v>
      </c>
      <c r="I520" s="412" t="s">
        <v>310</v>
      </c>
      <c r="J520" s="412" t="s">
        <v>311</v>
      </c>
      <c r="K520" s="37">
        <v>45782</v>
      </c>
    </row>
    <row r="521" spans="1:11" ht="94.5" customHeight="1" x14ac:dyDescent="0.25">
      <c r="A521" s="686">
        <v>517</v>
      </c>
      <c r="B521" s="397" t="s">
        <v>1875</v>
      </c>
      <c r="C521" s="397" t="s">
        <v>1876</v>
      </c>
      <c r="D521" s="400" t="s">
        <v>1877</v>
      </c>
      <c r="E521" s="413">
        <v>45807</v>
      </c>
      <c r="F521" s="412" t="s">
        <v>99</v>
      </c>
      <c r="G521" s="412" t="s">
        <v>1846</v>
      </c>
      <c r="H521" s="412" t="s">
        <v>1878</v>
      </c>
      <c r="I521" s="412" t="s">
        <v>310</v>
      </c>
      <c r="J521" s="412" t="s">
        <v>311</v>
      </c>
      <c r="K521" s="37">
        <v>45782</v>
      </c>
    </row>
    <row r="522" spans="1:11" ht="94.5" customHeight="1" x14ac:dyDescent="0.25">
      <c r="A522" s="686">
        <v>518</v>
      </c>
      <c r="B522" s="414" t="s">
        <v>842</v>
      </c>
      <c r="C522" s="397" t="s">
        <v>843</v>
      </c>
      <c r="D522" s="400" t="s">
        <v>844</v>
      </c>
      <c r="E522" s="413">
        <v>45807</v>
      </c>
      <c r="F522" s="412" t="s">
        <v>78</v>
      </c>
      <c r="G522" s="412" t="s">
        <v>1846</v>
      </c>
      <c r="H522" s="412" t="s">
        <v>1879</v>
      </c>
      <c r="I522" s="412" t="s">
        <v>310</v>
      </c>
      <c r="J522" s="412" t="s">
        <v>311</v>
      </c>
      <c r="K522" s="37">
        <v>45782</v>
      </c>
    </row>
    <row r="523" spans="1:11" ht="94.5" customHeight="1" x14ac:dyDescent="0.25">
      <c r="A523" s="686">
        <v>519</v>
      </c>
      <c r="B523" s="414" t="s">
        <v>853</v>
      </c>
      <c r="C523" s="397" t="s">
        <v>854</v>
      </c>
      <c r="D523" s="400" t="s">
        <v>855</v>
      </c>
      <c r="E523" s="413">
        <v>45807</v>
      </c>
      <c r="F523" s="412" t="s">
        <v>115</v>
      </c>
      <c r="G523" s="412" t="s">
        <v>1846</v>
      </c>
      <c r="H523" s="412" t="s">
        <v>1880</v>
      </c>
      <c r="I523" s="412" t="s">
        <v>310</v>
      </c>
      <c r="J523" s="412" t="s">
        <v>311</v>
      </c>
      <c r="K523" s="37">
        <v>45782</v>
      </c>
    </row>
    <row r="524" spans="1:11" ht="94.5" customHeight="1" x14ac:dyDescent="0.25">
      <c r="A524" s="686">
        <v>520</v>
      </c>
      <c r="B524" s="26" t="s">
        <v>1428</v>
      </c>
      <c r="C524" s="97" t="s">
        <v>1429</v>
      </c>
      <c r="D524" s="43" t="s">
        <v>1430</v>
      </c>
      <c r="E524" s="31">
        <v>45806</v>
      </c>
      <c r="F524" s="26" t="s">
        <v>1431</v>
      </c>
      <c r="G524" s="687" t="s">
        <v>40</v>
      </c>
      <c r="H524" s="687" t="s">
        <v>1432</v>
      </c>
      <c r="I524" s="687" t="s">
        <v>42</v>
      </c>
      <c r="J524" s="687" t="str">
        <f>[21]Лист1!J521</f>
        <v>8-707-450-35-95, tamara-ksenz@mail.ru</v>
      </c>
      <c r="K524" s="37">
        <v>45782</v>
      </c>
    </row>
    <row r="525" spans="1:11" ht="94.5" customHeight="1" x14ac:dyDescent="0.25">
      <c r="A525" s="686">
        <v>521</v>
      </c>
      <c r="B525" s="686" t="s">
        <v>1889</v>
      </c>
      <c r="C525" s="70">
        <v>211040032132</v>
      </c>
      <c r="D525" s="686" t="s">
        <v>1882</v>
      </c>
      <c r="E525" s="31">
        <v>45792</v>
      </c>
      <c r="F525" s="28">
        <v>0.47916666666666669</v>
      </c>
      <c r="G525" s="41" t="s">
        <v>1522</v>
      </c>
      <c r="H525" s="41" t="s">
        <v>1883</v>
      </c>
      <c r="I525" s="34" t="s">
        <v>1884</v>
      </c>
      <c r="J525" s="34" t="s">
        <v>1525</v>
      </c>
      <c r="K525" s="37">
        <v>45782</v>
      </c>
    </row>
    <row r="526" spans="1:11" ht="94.5" customHeight="1" x14ac:dyDescent="0.25">
      <c r="A526" s="686">
        <v>522</v>
      </c>
      <c r="B526" s="414" t="s">
        <v>1890</v>
      </c>
      <c r="C526" s="397" t="s">
        <v>1885</v>
      </c>
      <c r="D526" s="400" t="s">
        <v>1886</v>
      </c>
      <c r="E526" s="398">
        <v>45770</v>
      </c>
      <c r="F526" s="420">
        <v>0.52083333333333337</v>
      </c>
      <c r="G526" s="74" t="s">
        <v>1887</v>
      </c>
      <c r="H526" s="26"/>
      <c r="I526" s="237" t="s">
        <v>217</v>
      </c>
      <c r="J526" s="34" t="s">
        <v>1888</v>
      </c>
      <c r="K526" s="37">
        <v>45782</v>
      </c>
    </row>
    <row r="527" spans="1:11" ht="94.5" customHeight="1" x14ac:dyDescent="0.25">
      <c r="A527" s="686">
        <v>523</v>
      </c>
      <c r="B527" s="686" t="s">
        <v>1893</v>
      </c>
      <c r="C527" s="252" t="str">
        <f>[21]Лист1!C524</f>
        <v>200140025377</v>
      </c>
      <c r="D527" s="686" t="s">
        <v>1892</v>
      </c>
      <c r="E527" s="37">
        <f>[21]Лист1!E524</f>
        <v>45798</v>
      </c>
      <c r="F527" s="38">
        <v>0.66666666666666663</v>
      </c>
      <c r="G527" s="686" t="s">
        <v>1343</v>
      </c>
      <c r="H527" s="686" t="s">
        <v>1891</v>
      </c>
      <c r="I527" s="421" t="s">
        <v>30</v>
      </c>
      <c r="J527" s="33" t="str">
        <f>[21]Лист1!J524</f>
        <v>8-777-223-0771 saidraxman@mfi.u</v>
      </c>
      <c r="K527" s="37">
        <v>45783</v>
      </c>
    </row>
    <row r="528" spans="1:11" ht="94.5" customHeight="1" x14ac:dyDescent="0.25">
      <c r="A528" s="686">
        <v>524</v>
      </c>
      <c r="B528" s="414" t="s">
        <v>1894</v>
      </c>
      <c r="C528" s="397" t="s">
        <v>1895</v>
      </c>
      <c r="D528" s="400" t="s">
        <v>1896</v>
      </c>
      <c r="E528" s="398">
        <v>45798</v>
      </c>
      <c r="F528" s="400" t="s">
        <v>135</v>
      </c>
      <c r="G528" s="400" t="s">
        <v>1897</v>
      </c>
      <c r="H528" s="400" t="s">
        <v>1898</v>
      </c>
      <c r="I528" s="400" t="s">
        <v>310</v>
      </c>
      <c r="J528" s="400" t="s">
        <v>340</v>
      </c>
      <c r="K528" s="37">
        <v>45783</v>
      </c>
    </row>
    <row r="529" spans="1:11" ht="94.5" customHeight="1" x14ac:dyDescent="0.25">
      <c r="A529" s="686">
        <v>525</v>
      </c>
      <c r="B529" s="414" t="s">
        <v>1390</v>
      </c>
      <c r="C529" s="397" t="s">
        <v>1391</v>
      </c>
      <c r="D529" s="400" t="s">
        <v>1392</v>
      </c>
      <c r="E529" s="398">
        <v>45800</v>
      </c>
      <c r="F529" s="400" t="s">
        <v>78</v>
      </c>
      <c r="G529" s="400" t="s">
        <v>1897</v>
      </c>
      <c r="H529" s="400" t="s">
        <v>1899</v>
      </c>
      <c r="I529" s="400" t="s">
        <v>310</v>
      </c>
      <c r="J529" s="400" t="s">
        <v>340</v>
      </c>
      <c r="K529" s="37">
        <v>45783</v>
      </c>
    </row>
    <row r="530" spans="1:11" ht="94.5" customHeight="1" x14ac:dyDescent="0.25">
      <c r="A530" s="686">
        <v>526</v>
      </c>
      <c r="B530" s="414" t="s">
        <v>789</v>
      </c>
      <c r="C530" s="397" t="s">
        <v>790</v>
      </c>
      <c r="D530" s="400" t="s">
        <v>791</v>
      </c>
      <c r="E530" s="398">
        <v>45800</v>
      </c>
      <c r="F530" s="400" t="s">
        <v>99</v>
      </c>
      <c r="G530" s="400" t="s">
        <v>1897</v>
      </c>
      <c r="H530" s="400" t="s">
        <v>1899</v>
      </c>
      <c r="I530" s="400" t="s">
        <v>310</v>
      </c>
      <c r="J530" s="400" t="s">
        <v>340</v>
      </c>
      <c r="K530" s="37">
        <v>45783</v>
      </c>
    </row>
    <row r="531" spans="1:11" ht="94.5" customHeight="1" x14ac:dyDescent="0.25">
      <c r="A531" s="686">
        <v>527</v>
      </c>
      <c r="B531" s="422" t="s">
        <v>900</v>
      </c>
      <c r="C531" s="422" t="s">
        <v>901</v>
      </c>
      <c r="D531" s="423" t="s">
        <v>902</v>
      </c>
      <c r="E531" s="398">
        <v>45807</v>
      </c>
      <c r="F531" s="400" t="s">
        <v>78</v>
      </c>
      <c r="G531" s="400" t="s">
        <v>1897</v>
      </c>
      <c r="H531" s="400" t="s">
        <v>1900</v>
      </c>
      <c r="I531" s="400" t="s">
        <v>310</v>
      </c>
      <c r="J531" s="400" t="s">
        <v>340</v>
      </c>
      <c r="K531" s="37">
        <v>45783</v>
      </c>
    </row>
    <row r="532" spans="1:11" ht="94.5" customHeight="1" x14ac:dyDescent="0.25">
      <c r="A532" s="686">
        <v>528</v>
      </c>
      <c r="B532" s="414" t="s">
        <v>1901</v>
      </c>
      <c r="C532" s="397" t="s">
        <v>1902</v>
      </c>
      <c r="D532" s="400" t="s">
        <v>1903</v>
      </c>
      <c r="E532" s="398">
        <v>45807</v>
      </c>
      <c r="F532" s="400" t="s">
        <v>135</v>
      </c>
      <c r="G532" s="400" t="s">
        <v>1897</v>
      </c>
      <c r="H532" s="400" t="s">
        <v>1899</v>
      </c>
      <c r="I532" s="400" t="s">
        <v>310</v>
      </c>
      <c r="J532" s="400" t="s">
        <v>340</v>
      </c>
      <c r="K532" s="37">
        <v>45783</v>
      </c>
    </row>
    <row r="533" spans="1:11" ht="94.5" customHeight="1" x14ac:dyDescent="0.25">
      <c r="A533" s="686">
        <v>529</v>
      </c>
      <c r="B533" s="686" t="s">
        <v>2040</v>
      </c>
      <c r="C533" s="34" t="s">
        <v>2039</v>
      </c>
      <c r="D533" s="686" t="s">
        <v>2038</v>
      </c>
      <c r="E533" s="37">
        <v>45793</v>
      </c>
      <c r="F533" s="38">
        <v>0.47916666666666669</v>
      </c>
      <c r="G533" s="686" t="s">
        <v>1522</v>
      </c>
      <c r="H533" s="686" t="s">
        <v>1883</v>
      </c>
      <c r="I533" s="686" t="s">
        <v>1524</v>
      </c>
      <c r="J533" s="686" t="s">
        <v>1525</v>
      </c>
      <c r="K533" s="37">
        <v>45783</v>
      </c>
    </row>
    <row r="534" spans="1:11" ht="94.5" customHeight="1" x14ac:dyDescent="0.25">
      <c r="A534" s="686">
        <v>530</v>
      </c>
      <c r="B534" s="26" t="s">
        <v>1904</v>
      </c>
      <c r="C534" s="26" t="s">
        <v>1908</v>
      </c>
      <c r="D534" s="687" t="s">
        <v>1905</v>
      </c>
      <c r="E534" s="31">
        <v>45799</v>
      </c>
      <c r="F534" s="28">
        <v>0.45833333333333331</v>
      </c>
      <c r="G534" s="686" t="s">
        <v>1906</v>
      </c>
      <c r="H534" s="686" t="s">
        <v>1907</v>
      </c>
      <c r="I534" s="686" t="s">
        <v>65</v>
      </c>
      <c r="J534" s="687" t="s">
        <v>1196</v>
      </c>
      <c r="K534" s="37">
        <v>45783</v>
      </c>
    </row>
    <row r="535" spans="1:11" ht="94.5" customHeight="1" x14ac:dyDescent="0.25">
      <c r="A535" s="686">
        <v>531</v>
      </c>
      <c r="B535" s="687" t="s">
        <v>1909</v>
      </c>
      <c r="C535" s="26" t="s">
        <v>1910</v>
      </c>
      <c r="D535" s="687" t="s">
        <v>1911</v>
      </c>
      <c r="E535" s="31">
        <v>45798</v>
      </c>
      <c r="F535" s="687" t="s">
        <v>78</v>
      </c>
      <c r="G535" s="687" t="s">
        <v>281</v>
      </c>
      <c r="H535" s="687" t="s">
        <v>282</v>
      </c>
      <c r="I535" s="687" t="s">
        <v>30</v>
      </c>
      <c r="J535" s="687" t="s">
        <v>152</v>
      </c>
      <c r="K535" s="37">
        <v>45783</v>
      </c>
    </row>
    <row r="536" spans="1:11" ht="94.5" customHeight="1" x14ac:dyDescent="0.25">
      <c r="A536" s="686">
        <v>532</v>
      </c>
      <c r="B536" s="687" t="s">
        <v>1912</v>
      </c>
      <c r="C536" s="26" t="s">
        <v>1913</v>
      </c>
      <c r="D536" s="687" t="s">
        <v>1914</v>
      </c>
      <c r="E536" s="31">
        <v>45798</v>
      </c>
      <c r="F536" s="687" t="s">
        <v>115</v>
      </c>
      <c r="G536" s="687" t="s">
        <v>1915</v>
      </c>
      <c r="H536" s="687" t="s">
        <v>1916</v>
      </c>
      <c r="I536" s="687" t="s">
        <v>30</v>
      </c>
      <c r="J536" s="687" t="s">
        <v>152</v>
      </c>
      <c r="K536" s="37">
        <v>45783</v>
      </c>
    </row>
    <row r="537" spans="1:11" ht="94.5" customHeight="1" x14ac:dyDescent="0.25">
      <c r="A537" s="686">
        <v>533</v>
      </c>
      <c r="B537" s="687" t="s">
        <v>1917</v>
      </c>
      <c r="C537" s="26" t="s">
        <v>1910</v>
      </c>
      <c r="D537" s="687" t="s">
        <v>1918</v>
      </c>
      <c r="E537" s="31">
        <v>45798</v>
      </c>
      <c r="F537" s="26" t="s">
        <v>1919</v>
      </c>
      <c r="G537" s="687" t="s">
        <v>281</v>
      </c>
      <c r="H537" s="687" t="s">
        <v>1920</v>
      </c>
      <c r="I537" s="687" t="s">
        <v>30</v>
      </c>
      <c r="J537" s="687" t="s">
        <v>152</v>
      </c>
      <c r="K537" s="37">
        <v>45783</v>
      </c>
    </row>
    <row r="538" spans="1:11" ht="94.5" customHeight="1" x14ac:dyDescent="0.25">
      <c r="A538" s="686">
        <v>534</v>
      </c>
      <c r="B538" s="414" t="s">
        <v>1162</v>
      </c>
      <c r="C538" s="424">
        <f>[21]Лист1!C535</f>
        <v>80240023604</v>
      </c>
      <c r="D538" s="400" t="s">
        <v>266</v>
      </c>
      <c r="E538" s="398">
        <v>45804</v>
      </c>
      <c r="F538" s="400" t="s">
        <v>160</v>
      </c>
      <c r="G538" s="400" t="s">
        <v>267</v>
      </c>
      <c r="H538" s="400" t="s">
        <v>415</v>
      </c>
      <c r="I538" s="400" t="s">
        <v>163</v>
      </c>
      <c r="J538" s="400" t="s">
        <v>164</v>
      </c>
      <c r="K538" s="37">
        <v>45783</v>
      </c>
    </row>
    <row r="539" spans="1:11" ht="94.5" customHeight="1" x14ac:dyDescent="0.25">
      <c r="A539" s="686">
        <v>535</v>
      </c>
      <c r="B539" s="27" t="s">
        <v>1921</v>
      </c>
      <c r="C539" s="397" t="s">
        <v>1922</v>
      </c>
      <c r="D539" s="687" t="s">
        <v>1923</v>
      </c>
      <c r="E539" s="398">
        <v>45799</v>
      </c>
      <c r="F539" s="399">
        <v>0.41666666666666669</v>
      </c>
      <c r="G539" s="29" t="s">
        <v>344</v>
      </c>
      <c r="H539" s="687" t="s">
        <v>1924</v>
      </c>
      <c r="I539" s="196" t="s">
        <v>30</v>
      </c>
      <c r="J539" s="400" t="s">
        <v>31</v>
      </c>
      <c r="K539" s="37">
        <v>45783</v>
      </c>
    </row>
    <row r="540" spans="1:11" ht="94.5" customHeight="1" x14ac:dyDescent="0.25">
      <c r="A540" s="686">
        <v>536</v>
      </c>
      <c r="B540" s="27" t="s">
        <v>1925</v>
      </c>
      <c r="C540" s="397" t="s">
        <v>1926</v>
      </c>
      <c r="D540" s="687" t="s">
        <v>1927</v>
      </c>
      <c r="E540" s="398">
        <v>45799</v>
      </c>
      <c r="F540" s="399">
        <v>0.4375</v>
      </c>
      <c r="G540" s="29" t="s">
        <v>344</v>
      </c>
      <c r="H540" s="687" t="s">
        <v>1924</v>
      </c>
      <c r="I540" s="196" t="s">
        <v>30</v>
      </c>
      <c r="J540" s="400" t="s">
        <v>31</v>
      </c>
      <c r="K540" s="37">
        <v>45783</v>
      </c>
    </row>
    <row r="541" spans="1:11" ht="94.5" customHeight="1" x14ac:dyDescent="0.25">
      <c r="A541" s="686">
        <v>537</v>
      </c>
      <c r="B541" s="686" t="s">
        <v>1928</v>
      </c>
      <c r="C541" s="397" t="s">
        <v>1929</v>
      </c>
      <c r="D541" s="686" t="s">
        <v>1930</v>
      </c>
      <c r="E541" s="398">
        <v>45799</v>
      </c>
      <c r="F541" s="399">
        <v>0.45833333333333331</v>
      </c>
      <c r="G541" s="29" t="s">
        <v>344</v>
      </c>
      <c r="H541" s="687" t="s">
        <v>1924</v>
      </c>
      <c r="I541" s="196" t="s">
        <v>30</v>
      </c>
      <c r="J541" s="400" t="s">
        <v>31</v>
      </c>
      <c r="K541" s="37">
        <v>45783</v>
      </c>
    </row>
    <row r="542" spans="1:11" ht="94.5" customHeight="1" x14ac:dyDescent="0.25">
      <c r="A542" s="686">
        <v>538</v>
      </c>
      <c r="B542" s="27" t="s">
        <v>1931</v>
      </c>
      <c r="C542" s="397" t="s">
        <v>1932</v>
      </c>
      <c r="D542" s="687" t="s">
        <v>1933</v>
      </c>
      <c r="E542" s="398">
        <v>45799</v>
      </c>
      <c r="F542" s="399">
        <v>0.47916666666666669</v>
      </c>
      <c r="G542" s="29" t="s">
        <v>344</v>
      </c>
      <c r="H542" s="687" t="s">
        <v>1924</v>
      </c>
      <c r="I542" s="196" t="s">
        <v>30</v>
      </c>
      <c r="J542" s="400" t="s">
        <v>31</v>
      </c>
      <c r="K542" s="37">
        <v>45783</v>
      </c>
    </row>
    <row r="543" spans="1:11" ht="94.5" customHeight="1" x14ac:dyDescent="0.25">
      <c r="A543" s="686">
        <v>539</v>
      </c>
      <c r="B543" s="26" t="s">
        <v>1937</v>
      </c>
      <c r="C543" s="686" t="s">
        <v>1936</v>
      </c>
      <c r="D543" s="687" t="s">
        <v>1935</v>
      </c>
      <c r="E543" s="101">
        <v>45796</v>
      </c>
      <c r="F543" s="33">
        <v>1200</v>
      </c>
      <c r="G543" s="33" t="s">
        <v>634</v>
      </c>
      <c r="H543" s="33" t="s">
        <v>1934</v>
      </c>
      <c r="I543" s="238" t="s">
        <v>636</v>
      </c>
      <c r="J543" s="33" t="s">
        <v>637</v>
      </c>
      <c r="K543" s="37">
        <v>45783</v>
      </c>
    </row>
    <row r="544" spans="1:11" ht="94.5" customHeight="1" x14ac:dyDescent="0.25">
      <c r="A544" s="686">
        <v>540</v>
      </c>
      <c r="B544" s="686" t="s">
        <v>1580</v>
      </c>
      <c r="C544" s="34" t="s">
        <v>761</v>
      </c>
      <c r="D544" s="33" t="s">
        <v>762</v>
      </c>
      <c r="E544" s="37">
        <v>45807</v>
      </c>
      <c r="F544" s="34" t="s">
        <v>1397</v>
      </c>
      <c r="G544" s="686" t="s">
        <v>155</v>
      </c>
      <c r="H544" s="686" t="s">
        <v>1938</v>
      </c>
      <c r="I544" s="686" t="s">
        <v>764</v>
      </c>
      <c r="J544" s="686" t="s">
        <v>765</v>
      </c>
      <c r="K544" s="37">
        <v>45783</v>
      </c>
    </row>
    <row r="545" spans="1:11" ht="94.5" customHeight="1" x14ac:dyDescent="0.25">
      <c r="A545" s="686">
        <v>541</v>
      </c>
      <c r="B545" s="425" t="s">
        <v>1373</v>
      </c>
      <c r="C545" s="426" t="s">
        <v>1374</v>
      </c>
      <c r="D545" s="427" t="s">
        <v>1375</v>
      </c>
      <c r="E545" s="428">
        <v>45799</v>
      </c>
      <c r="F545" s="429">
        <v>0.41666666666666669</v>
      </c>
      <c r="G545" s="430" t="s">
        <v>609</v>
      </c>
      <c r="H545" s="431" t="s">
        <v>110</v>
      </c>
      <c r="I545" s="385" t="s">
        <v>30</v>
      </c>
      <c r="J545" s="432" t="s">
        <v>611</v>
      </c>
      <c r="K545" s="428">
        <v>45789</v>
      </c>
    </row>
    <row r="546" spans="1:11" ht="94.5" customHeight="1" x14ac:dyDescent="0.25">
      <c r="A546" s="686">
        <v>542</v>
      </c>
      <c r="B546" s="686" t="s">
        <v>208</v>
      </c>
      <c r="C546" s="36">
        <v>50340023276</v>
      </c>
      <c r="D546" s="686" t="s">
        <v>209</v>
      </c>
      <c r="E546" s="37">
        <v>45800</v>
      </c>
      <c r="F546" s="686" t="s">
        <v>99</v>
      </c>
      <c r="G546" s="686" t="s">
        <v>210</v>
      </c>
      <c r="H546" s="686" t="s">
        <v>1949</v>
      </c>
      <c r="I546" s="686" t="s">
        <v>30</v>
      </c>
      <c r="J546" s="33" t="s">
        <v>212</v>
      </c>
      <c r="K546" s="31">
        <v>45789</v>
      </c>
    </row>
    <row r="547" spans="1:11" ht="94.5" customHeight="1" x14ac:dyDescent="0.25">
      <c r="A547" s="686">
        <v>543</v>
      </c>
      <c r="B547" s="32" t="s">
        <v>269</v>
      </c>
      <c r="C547" s="33" t="s">
        <v>270</v>
      </c>
      <c r="D547" s="77" t="s">
        <v>271</v>
      </c>
      <c r="E547" s="31">
        <v>45804</v>
      </c>
      <c r="F547" s="28">
        <v>0.375</v>
      </c>
      <c r="G547" s="686" t="s">
        <v>51</v>
      </c>
      <c r="H547" s="686" t="s">
        <v>1950</v>
      </c>
      <c r="I547" s="686" t="s">
        <v>30</v>
      </c>
      <c r="J547" s="687" t="s">
        <v>53</v>
      </c>
      <c r="K547" s="31">
        <v>45789</v>
      </c>
    </row>
    <row r="548" spans="1:11" ht="94.5" customHeight="1" x14ac:dyDescent="0.25">
      <c r="A548" s="686">
        <v>544</v>
      </c>
      <c r="B548" s="27" t="s">
        <v>1112</v>
      </c>
      <c r="C548" s="26" t="s">
        <v>1113</v>
      </c>
      <c r="D548" s="687" t="s">
        <v>1952</v>
      </c>
      <c r="E548" s="37">
        <v>45804</v>
      </c>
      <c r="F548" s="38">
        <v>0.625</v>
      </c>
      <c r="G548" s="66" t="s">
        <v>155</v>
      </c>
      <c r="H548" s="687" t="s">
        <v>137</v>
      </c>
      <c r="I548" s="686" t="s">
        <v>65</v>
      </c>
      <c r="J548" s="686" t="s">
        <v>1951</v>
      </c>
      <c r="K548" s="31">
        <v>45789</v>
      </c>
    </row>
    <row r="549" spans="1:11" ht="94.5" customHeight="1" x14ac:dyDescent="0.25">
      <c r="A549" s="686">
        <v>545</v>
      </c>
      <c r="B549" s="27" t="s">
        <v>1953</v>
      </c>
      <c r="C549" s="26" t="s">
        <v>1958</v>
      </c>
      <c r="D549" s="33" t="s">
        <v>1954</v>
      </c>
      <c r="E549" s="433">
        <v>45799</v>
      </c>
      <c r="F549" s="687" t="s">
        <v>1955</v>
      </c>
      <c r="G549" s="26" t="s">
        <v>705</v>
      </c>
      <c r="H549" s="687" t="s">
        <v>1956</v>
      </c>
      <c r="I549" s="687" t="s">
        <v>30</v>
      </c>
      <c r="J549" s="31" t="s">
        <v>851</v>
      </c>
      <c r="K549" s="31">
        <v>45789</v>
      </c>
    </row>
    <row r="550" spans="1:11" ht="94.5" customHeight="1" x14ac:dyDescent="0.25">
      <c r="A550" s="686">
        <v>546</v>
      </c>
      <c r="B550" s="26" t="s">
        <v>601</v>
      </c>
      <c r="C550" s="26" t="s">
        <v>1959</v>
      </c>
      <c r="D550" s="687" t="s">
        <v>602</v>
      </c>
      <c r="E550" s="31">
        <v>45803</v>
      </c>
      <c r="F550" s="687" t="s">
        <v>320</v>
      </c>
      <c r="G550" s="687" t="s">
        <v>603</v>
      </c>
      <c r="H550" s="687" t="s">
        <v>1957</v>
      </c>
      <c r="I550" s="687" t="s">
        <v>30</v>
      </c>
      <c r="J550" s="687" t="s">
        <v>605</v>
      </c>
      <c r="K550" s="31">
        <v>45789</v>
      </c>
    </row>
    <row r="551" spans="1:11" ht="94.5" customHeight="1" x14ac:dyDescent="0.25">
      <c r="A551" s="686">
        <v>547</v>
      </c>
      <c r="B551" s="687" t="s">
        <v>1962</v>
      </c>
      <c r="C551" s="26" t="s">
        <v>1963</v>
      </c>
      <c r="D551" s="687" t="s">
        <v>1964</v>
      </c>
      <c r="E551" s="31">
        <v>45803</v>
      </c>
      <c r="F551" s="49" t="s">
        <v>1965</v>
      </c>
      <c r="G551" s="687" t="s">
        <v>1966</v>
      </c>
      <c r="H551" s="687" t="s">
        <v>1967</v>
      </c>
      <c r="I551" s="687" t="s">
        <v>1968</v>
      </c>
      <c r="J551" s="1"/>
      <c r="K551" s="31">
        <v>45789</v>
      </c>
    </row>
    <row r="552" spans="1:11" ht="94.5" customHeight="1" x14ac:dyDescent="0.25">
      <c r="A552" s="686">
        <v>548</v>
      </c>
      <c r="B552" s="26" t="s">
        <v>1971</v>
      </c>
      <c r="C552" s="26" t="s">
        <v>1969</v>
      </c>
      <c r="D552" s="687" t="s">
        <v>1972</v>
      </c>
      <c r="E552" s="31">
        <v>45799</v>
      </c>
      <c r="F552" s="28">
        <v>0.5</v>
      </c>
      <c r="G552" s="687" t="s">
        <v>1973</v>
      </c>
      <c r="H552" s="687" t="s">
        <v>1970</v>
      </c>
      <c r="I552" s="687" t="s">
        <v>30</v>
      </c>
      <c r="J552" s="16"/>
      <c r="K552" s="434">
        <v>45791</v>
      </c>
    </row>
    <row r="553" spans="1:11" ht="94.5" customHeight="1" x14ac:dyDescent="0.25">
      <c r="A553" s="686">
        <v>549</v>
      </c>
      <c r="B553" s="27" t="s">
        <v>1974</v>
      </c>
      <c r="C553" s="26" t="s">
        <v>1975</v>
      </c>
      <c r="D553" s="687" t="s">
        <v>1976</v>
      </c>
      <c r="E553" s="31">
        <v>45797</v>
      </c>
      <c r="F553" s="28">
        <v>0.58333333333333337</v>
      </c>
      <c r="G553" s="29" t="s">
        <v>1977</v>
      </c>
      <c r="H553" s="687" t="s">
        <v>1978</v>
      </c>
      <c r="I553" s="30" t="s">
        <v>30</v>
      </c>
      <c r="J553" s="687" t="s">
        <v>487</v>
      </c>
      <c r="K553" s="31">
        <v>45791</v>
      </c>
    </row>
    <row r="554" spans="1:11" ht="94.5" customHeight="1" x14ac:dyDescent="0.25">
      <c r="A554" s="686">
        <v>550</v>
      </c>
      <c r="B554" s="27" t="s">
        <v>1979</v>
      </c>
      <c r="C554" s="26" t="s">
        <v>1980</v>
      </c>
      <c r="D554" s="687" t="s">
        <v>1981</v>
      </c>
      <c r="E554" s="31">
        <v>45797</v>
      </c>
      <c r="F554" s="28">
        <v>0.60416666666666663</v>
      </c>
      <c r="G554" s="29" t="s">
        <v>1977</v>
      </c>
      <c r="H554" s="687" t="s">
        <v>1978</v>
      </c>
      <c r="I554" s="30" t="s">
        <v>30</v>
      </c>
      <c r="J554" s="687" t="s">
        <v>487</v>
      </c>
      <c r="K554" s="31">
        <v>45791</v>
      </c>
    </row>
    <row r="555" spans="1:11" ht="94.5" customHeight="1" x14ac:dyDescent="0.25">
      <c r="A555" s="686">
        <v>551</v>
      </c>
      <c r="B555" s="32" t="s">
        <v>1069</v>
      </c>
      <c r="C555" s="33" t="s">
        <v>1070</v>
      </c>
      <c r="D555" s="687" t="s">
        <v>1071</v>
      </c>
      <c r="E555" s="31">
        <v>45805</v>
      </c>
      <c r="F555" s="28">
        <v>0.66666666666666663</v>
      </c>
      <c r="G555" s="686" t="s">
        <v>51</v>
      </c>
      <c r="H555" s="686" t="s">
        <v>1950</v>
      </c>
      <c r="I555" s="686" t="s">
        <v>30</v>
      </c>
      <c r="J555" s="687" t="s">
        <v>53</v>
      </c>
      <c r="K555" s="31">
        <v>45791</v>
      </c>
    </row>
    <row r="556" spans="1:11" ht="94.5" customHeight="1" x14ac:dyDescent="0.25">
      <c r="A556" s="686">
        <v>552</v>
      </c>
      <c r="B556" s="32" t="s">
        <v>1673</v>
      </c>
      <c r="C556" s="354" t="s">
        <v>1674</v>
      </c>
      <c r="D556" s="687" t="s">
        <v>1675</v>
      </c>
      <c r="E556" s="31">
        <v>45805</v>
      </c>
      <c r="F556" s="28">
        <v>0.625</v>
      </c>
      <c r="G556" s="686" t="s">
        <v>51</v>
      </c>
      <c r="H556" s="686" t="s">
        <v>1950</v>
      </c>
      <c r="I556" s="686" t="s">
        <v>30</v>
      </c>
      <c r="J556" s="687" t="s">
        <v>53</v>
      </c>
      <c r="K556" s="31">
        <v>45791</v>
      </c>
    </row>
    <row r="557" spans="1:11" ht="94.5" customHeight="1" x14ac:dyDescent="0.25">
      <c r="A557" s="686">
        <v>553</v>
      </c>
      <c r="B557" s="51" t="s">
        <v>1985</v>
      </c>
      <c r="C557" s="212">
        <v>950140000268</v>
      </c>
      <c r="D557" s="213" t="s">
        <v>126</v>
      </c>
      <c r="E557" s="36" t="str">
        <f>[22]Лист1!E556</f>
        <v>30.05.2025</v>
      </c>
      <c r="F557" s="399" t="str">
        <f>[22]Лист1!F556</f>
        <v>11-00</v>
      </c>
      <c r="G557" s="91" t="s">
        <v>128</v>
      </c>
      <c r="H557" s="55" t="s">
        <v>1982</v>
      </c>
      <c r="I557" s="435" t="s">
        <v>130</v>
      </c>
      <c r="J557" s="436" t="s">
        <v>131</v>
      </c>
      <c r="K557" s="31">
        <v>45791</v>
      </c>
    </row>
    <row r="558" spans="1:11" ht="94.5" customHeight="1" x14ac:dyDescent="0.25">
      <c r="A558" s="686">
        <v>554</v>
      </c>
      <c r="B558" s="26" t="s">
        <v>1986</v>
      </c>
      <c r="C558" s="26" t="s">
        <v>1653</v>
      </c>
      <c r="D558" s="687" t="s">
        <v>1646</v>
      </c>
      <c r="E558" s="31">
        <v>45805</v>
      </c>
      <c r="F558" s="687" t="s">
        <v>261</v>
      </c>
      <c r="G558" s="687" t="s">
        <v>1984</v>
      </c>
      <c r="H558" s="687" t="s">
        <v>1983</v>
      </c>
      <c r="I558" s="687" t="s">
        <v>30</v>
      </c>
      <c r="J558" s="687" t="s">
        <v>605</v>
      </c>
      <c r="K558" s="31">
        <v>45791</v>
      </c>
    </row>
    <row r="559" spans="1:11" ht="94.5" customHeight="1" x14ac:dyDescent="0.25">
      <c r="A559" s="686">
        <v>555</v>
      </c>
      <c r="B559" s="27" t="s">
        <v>1991</v>
      </c>
      <c r="C559" s="26" t="s">
        <v>1990</v>
      </c>
      <c r="D559" s="687" t="s">
        <v>1989</v>
      </c>
      <c r="E559" s="437">
        <v>45797</v>
      </c>
      <c r="F559" s="127" t="s">
        <v>320</v>
      </c>
      <c r="G559" s="125" t="s">
        <v>1988</v>
      </c>
      <c r="H559" s="125" t="s">
        <v>1987</v>
      </c>
      <c r="I559" s="128" t="s">
        <v>926</v>
      </c>
      <c r="J559" s="140" t="s">
        <v>927</v>
      </c>
      <c r="K559" s="31">
        <v>45791</v>
      </c>
    </row>
    <row r="560" spans="1:11" ht="94.5" customHeight="1" x14ac:dyDescent="0.25">
      <c r="A560" s="686">
        <v>556</v>
      </c>
      <c r="B560" s="438" t="s">
        <v>432</v>
      </c>
      <c r="C560" s="439" t="s">
        <v>433</v>
      </c>
      <c r="D560" s="210" t="s">
        <v>434</v>
      </c>
      <c r="E560" s="34" t="str">
        <f>[23]Лист1!E559</f>
        <v>27.05.2025</v>
      </c>
      <c r="F560" s="440" t="s">
        <v>115</v>
      </c>
      <c r="G560" s="91" t="s">
        <v>128</v>
      </c>
      <c r="H560" s="88" t="s">
        <v>1992</v>
      </c>
      <c r="I560" s="34" t="s">
        <v>130</v>
      </c>
      <c r="J560" s="441" t="s">
        <v>131</v>
      </c>
      <c r="K560" s="437">
        <f>[23]Лист1!K559</f>
        <v>45791</v>
      </c>
    </row>
    <row r="561" spans="1:12" ht="94.5" customHeight="1" x14ac:dyDescent="0.25">
      <c r="A561" s="686">
        <v>557</v>
      </c>
      <c r="B561" s="686" t="s">
        <v>1993</v>
      </c>
      <c r="C561" s="442" t="s">
        <v>1994</v>
      </c>
      <c r="D561" s="686" t="s">
        <v>1995</v>
      </c>
      <c r="E561" s="437">
        <v>45804</v>
      </c>
      <c r="F561" s="442" t="s">
        <v>196</v>
      </c>
      <c r="G561" s="34" t="s">
        <v>1996</v>
      </c>
      <c r="H561" s="687" t="s">
        <v>1997</v>
      </c>
      <c r="I561" s="442" t="s">
        <v>1998</v>
      </c>
      <c r="J561" s="442" t="s">
        <v>962</v>
      </c>
      <c r="K561" s="437">
        <f>[23]Лист1!K560</f>
        <v>45792</v>
      </c>
    </row>
    <row r="562" spans="1:12" ht="94.5" customHeight="1" x14ac:dyDescent="0.25">
      <c r="A562" s="686">
        <v>558</v>
      </c>
      <c r="B562" s="686" t="s">
        <v>2003</v>
      </c>
      <c r="C562" s="228" t="s">
        <v>2002</v>
      </c>
      <c r="D562" s="39" t="s">
        <v>2001</v>
      </c>
      <c r="E562" s="69">
        <v>45807</v>
      </c>
      <c r="F562" s="38">
        <v>0.47916666666666669</v>
      </c>
      <c r="G562" s="686" t="s">
        <v>2000</v>
      </c>
      <c r="H562" s="686" t="s">
        <v>1999</v>
      </c>
      <c r="I562" s="686" t="s">
        <v>1603</v>
      </c>
      <c r="J562" s="686" t="s">
        <v>176</v>
      </c>
      <c r="K562" s="437">
        <v>45792</v>
      </c>
    </row>
    <row r="563" spans="1:12" ht="94.5" customHeight="1" x14ac:dyDescent="0.25">
      <c r="A563" s="686">
        <v>559</v>
      </c>
      <c r="B563" s="443" t="s">
        <v>1238</v>
      </c>
      <c r="C563" s="444" t="s">
        <v>1239</v>
      </c>
      <c r="D563" s="442" t="s">
        <v>1240</v>
      </c>
      <c r="E563" s="437">
        <v>45825</v>
      </c>
      <c r="F563" s="442" t="s">
        <v>261</v>
      </c>
      <c r="G563" s="442" t="s">
        <v>262</v>
      </c>
      <c r="H563" s="687" t="s">
        <v>474</v>
      </c>
      <c r="I563" s="442" t="s">
        <v>163</v>
      </c>
      <c r="J563" s="33" t="s">
        <v>264</v>
      </c>
      <c r="K563" s="437">
        <v>45792</v>
      </c>
    </row>
    <row r="564" spans="1:12" ht="94.5" customHeight="1" x14ac:dyDescent="0.25">
      <c r="A564" s="686">
        <v>560</v>
      </c>
      <c r="B564" s="26" t="s">
        <v>1352</v>
      </c>
      <c r="C564" s="67">
        <v>90440019219</v>
      </c>
      <c r="D564" s="687" t="s">
        <v>1353</v>
      </c>
      <c r="E564" s="31">
        <v>45814</v>
      </c>
      <c r="F564" s="687" t="s">
        <v>261</v>
      </c>
      <c r="G564" s="687" t="s">
        <v>161</v>
      </c>
      <c r="H564" s="687" t="s">
        <v>2004</v>
      </c>
      <c r="I564" s="687" t="s">
        <v>163</v>
      </c>
      <c r="J564" s="442" t="s">
        <v>1045</v>
      </c>
      <c r="K564" s="437">
        <v>45792</v>
      </c>
    </row>
    <row r="565" spans="1:12" ht="94.5" customHeight="1" x14ac:dyDescent="0.25">
      <c r="A565" s="686">
        <v>561</v>
      </c>
      <c r="B565" s="445" t="s">
        <v>794</v>
      </c>
      <c r="C565" s="445" t="s">
        <v>795</v>
      </c>
      <c r="D565" s="446" t="s">
        <v>796</v>
      </c>
      <c r="E565" s="447">
        <v>45822</v>
      </c>
      <c r="F565" s="446" t="s">
        <v>797</v>
      </c>
      <c r="G565" s="446" t="s">
        <v>308</v>
      </c>
      <c r="H565" s="446" t="s">
        <v>798</v>
      </c>
      <c r="I565" s="446" t="s">
        <v>310</v>
      </c>
      <c r="J565" s="446" t="s">
        <v>340</v>
      </c>
      <c r="K565" s="447">
        <v>45793</v>
      </c>
    </row>
    <row r="566" spans="1:12" ht="94.5" customHeight="1" x14ac:dyDescent="0.25">
      <c r="A566" s="686">
        <v>562</v>
      </c>
      <c r="B566" s="445" t="s">
        <v>1592</v>
      </c>
      <c r="C566" s="445" t="s">
        <v>1593</v>
      </c>
      <c r="D566" s="446" t="s">
        <v>1594</v>
      </c>
      <c r="E566" s="447">
        <v>45822</v>
      </c>
      <c r="F566" s="446" t="s">
        <v>78</v>
      </c>
      <c r="G566" s="446" t="s">
        <v>308</v>
      </c>
      <c r="H566" s="446" t="s">
        <v>2055</v>
      </c>
      <c r="I566" s="446" t="s">
        <v>310</v>
      </c>
      <c r="J566" s="446" t="s">
        <v>340</v>
      </c>
      <c r="K566" s="447">
        <v>45793</v>
      </c>
    </row>
    <row r="567" spans="1:12" ht="94.5" customHeight="1" x14ac:dyDescent="0.25">
      <c r="A567" s="686">
        <v>563</v>
      </c>
      <c r="B567" s="448" t="s">
        <v>904</v>
      </c>
      <c r="C567" s="445" t="s">
        <v>905</v>
      </c>
      <c r="D567" s="446" t="s">
        <v>906</v>
      </c>
      <c r="E567" s="447">
        <v>45822</v>
      </c>
      <c r="F567" s="446" t="s">
        <v>99</v>
      </c>
      <c r="G567" s="446" t="s">
        <v>308</v>
      </c>
      <c r="H567" s="446" t="s">
        <v>2056</v>
      </c>
      <c r="I567" s="446" t="s">
        <v>310</v>
      </c>
      <c r="J567" s="446" t="s">
        <v>340</v>
      </c>
      <c r="K567" s="447">
        <v>45793</v>
      </c>
    </row>
    <row r="568" spans="1:12" ht="94.5" customHeight="1" x14ac:dyDescent="0.25">
      <c r="A568" s="686">
        <v>564</v>
      </c>
      <c r="B568" s="445" t="s">
        <v>1597</v>
      </c>
      <c r="C568" s="445" t="s">
        <v>1598</v>
      </c>
      <c r="D568" s="446" t="s">
        <v>1599</v>
      </c>
      <c r="E568" s="447">
        <v>45807</v>
      </c>
      <c r="F568" s="446" t="s">
        <v>115</v>
      </c>
      <c r="G568" s="446" t="s">
        <v>308</v>
      </c>
      <c r="H568" s="446" t="s">
        <v>2057</v>
      </c>
      <c r="I568" s="446" t="s">
        <v>310</v>
      </c>
      <c r="J568" s="446" t="s">
        <v>340</v>
      </c>
      <c r="K568" s="447">
        <v>45793</v>
      </c>
    </row>
    <row r="569" spans="1:12" ht="94.5" customHeight="1" x14ac:dyDescent="0.25">
      <c r="A569" s="686">
        <v>565</v>
      </c>
      <c r="B569" s="686" t="s">
        <v>2008</v>
      </c>
      <c r="C569" s="68">
        <v>40240013362</v>
      </c>
      <c r="D569" s="39" t="s">
        <v>2007</v>
      </c>
      <c r="E569" s="437">
        <v>45813</v>
      </c>
      <c r="F569" s="440">
        <v>0.70833333333333337</v>
      </c>
      <c r="G569" s="686" t="s">
        <v>2006</v>
      </c>
      <c r="H569" s="686" t="s">
        <v>1604</v>
      </c>
      <c r="I569" s="686" t="s">
        <v>1603</v>
      </c>
      <c r="J569" s="686" t="s">
        <v>2005</v>
      </c>
      <c r="K569" s="449">
        <v>45796</v>
      </c>
    </row>
    <row r="570" spans="1:12" ht="94.5" customHeight="1" x14ac:dyDescent="0.25">
      <c r="A570" s="686">
        <v>566</v>
      </c>
      <c r="B570" s="687" t="s">
        <v>1290</v>
      </c>
      <c r="C570" s="68">
        <v>30940000205</v>
      </c>
      <c r="D570" s="450" t="s">
        <v>1291</v>
      </c>
      <c r="E570" s="37">
        <v>45814</v>
      </c>
      <c r="F570" s="440">
        <v>0.60416666666666663</v>
      </c>
      <c r="G570" s="686" t="s">
        <v>1292</v>
      </c>
      <c r="H570" s="686" t="s">
        <v>415</v>
      </c>
      <c r="I570" s="686" t="s">
        <v>175</v>
      </c>
      <c r="J570" s="686" t="s">
        <v>168</v>
      </c>
      <c r="K570" s="449">
        <v>45796</v>
      </c>
    </row>
    <row r="571" spans="1:12" ht="94.5" customHeight="1" x14ac:dyDescent="0.25">
      <c r="A571" s="686">
        <v>567</v>
      </c>
      <c r="B571" s="128" t="s">
        <v>2015</v>
      </c>
      <c r="C571" s="128" t="s">
        <v>2014</v>
      </c>
      <c r="D571" s="125" t="s">
        <v>2013</v>
      </c>
      <c r="E571" s="126">
        <v>45811</v>
      </c>
      <c r="F571" s="174" t="s">
        <v>295</v>
      </c>
      <c r="G571" s="128" t="s">
        <v>238</v>
      </c>
      <c r="H571" s="128" t="s">
        <v>2012</v>
      </c>
      <c r="I571" s="128" t="s">
        <v>2011</v>
      </c>
      <c r="J571" s="128" t="s">
        <v>2010</v>
      </c>
      <c r="K571" s="449">
        <v>45796</v>
      </c>
    </row>
    <row r="572" spans="1:12" ht="94.5" customHeight="1" x14ac:dyDescent="0.25">
      <c r="A572" s="686">
        <v>568</v>
      </c>
      <c r="B572" s="686" t="s">
        <v>766</v>
      </c>
      <c r="C572" s="73">
        <v>1140002150</v>
      </c>
      <c r="D572" s="686" t="s">
        <v>767</v>
      </c>
      <c r="E572" s="451">
        <v>45800</v>
      </c>
      <c r="F572" s="452">
        <v>0.60416666666666663</v>
      </c>
      <c r="G572" s="687" t="s">
        <v>768</v>
      </c>
      <c r="H572" s="26" t="s">
        <v>2016</v>
      </c>
      <c r="I572" s="237" t="s">
        <v>217</v>
      </c>
      <c r="J572" s="34" t="s">
        <v>218</v>
      </c>
      <c r="K572" s="449">
        <v>45796</v>
      </c>
      <c r="L572" s="139"/>
    </row>
    <row r="573" spans="1:12" ht="94.5" customHeight="1" x14ac:dyDescent="0.25">
      <c r="A573" s="686">
        <v>569</v>
      </c>
      <c r="B573" s="27" t="s">
        <v>2019</v>
      </c>
      <c r="C573" s="67">
        <v>161240003570</v>
      </c>
      <c r="D573" s="687" t="s">
        <v>2018</v>
      </c>
      <c r="E573" s="31">
        <v>45818</v>
      </c>
      <c r="F573" s="687" t="s">
        <v>261</v>
      </c>
      <c r="G573" s="687" t="s">
        <v>262</v>
      </c>
      <c r="H573" s="687" t="s">
        <v>2017</v>
      </c>
      <c r="I573" s="687" t="s">
        <v>163</v>
      </c>
      <c r="J573" s="687" t="s">
        <v>630</v>
      </c>
      <c r="K573" s="31">
        <v>45796</v>
      </c>
    </row>
    <row r="574" spans="1:12" ht="94.5" customHeight="1" x14ac:dyDescent="0.25">
      <c r="A574" s="686">
        <v>570</v>
      </c>
      <c r="B574" s="687" t="s">
        <v>278</v>
      </c>
      <c r="C574" s="26" t="s">
        <v>279</v>
      </c>
      <c r="D574" s="687" t="s">
        <v>280</v>
      </c>
      <c r="E574" s="31">
        <v>45811</v>
      </c>
      <c r="F574" s="687" t="s">
        <v>78</v>
      </c>
      <c r="G574" s="687" t="s">
        <v>281</v>
      </c>
      <c r="H574" s="687" t="s">
        <v>282</v>
      </c>
      <c r="I574" s="687" t="s">
        <v>30</v>
      </c>
      <c r="J574" s="687" t="s">
        <v>152</v>
      </c>
      <c r="K574" s="31">
        <v>45797</v>
      </c>
    </row>
    <row r="575" spans="1:12" ht="94.5" customHeight="1" x14ac:dyDescent="0.25">
      <c r="A575" s="686">
        <v>571</v>
      </c>
      <c r="B575" s="686" t="s">
        <v>1251</v>
      </c>
      <c r="C575" s="453" t="s">
        <v>1252</v>
      </c>
      <c r="D575" s="686" t="s">
        <v>1253</v>
      </c>
      <c r="E575" s="449">
        <v>45810</v>
      </c>
      <c r="F575" s="453" t="s">
        <v>261</v>
      </c>
      <c r="G575" s="34" t="s">
        <v>2020</v>
      </c>
      <c r="H575" s="687" t="s">
        <v>2021</v>
      </c>
      <c r="I575" s="453" t="s">
        <v>2022</v>
      </c>
      <c r="J575" s="453" t="s">
        <v>962</v>
      </c>
      <c r="K575" s="31">
        <v>45797</v>
      </c>
    </row>
    <row r="576" spans="1:12" ht="94.5" customHeight="1" x14ac:dyDescent="0.25">
      <c r="A576" s="686">
        <v>572</v>
      </c>
      <c r="B576" s="687" t="s">
        <v>2023</v>
      </c>
      <c r="C576" s="27">
        <v>51040002225</v>
      </c>
      <c r="D576" s="687" t="s">
        <v>2024</v>
      </c>
      <c r="E576" s="449">
        <v>45812</v>
      </c>
      <c r="F576" s="452">
        <v>0.45833333333333331</v>
      </c>
      <c r="G576" s="686" t="s">
        <v>2025</v>
      </c>
      <c r="H576" s="686" t="s">
        <v>2026</v>
      </c>
      <c r="I576" s="133" t="s">
        <v>30</v>
      </c>
      <c r="J576" s="453" t="s">
        <v>2027</v>
      </c>
      <c r="K576" s="31">
        <v>45797</v>
      </c>
    </row>
    <row r="577" spans="1:11" ht="94.5" customHeight="1" x14ac:dyDescent="0.25">
      <c r="A577" s="686">
        <v>573</v>
      </c>
      <c r="B577" s="27" t="s">
        <v>2032</v>
      </c>
      <c r="C577" s="454" t="s">
        <v>2031</v>
      </c>
      <c r="D577" s="453" t="s">
        <v>2030</v>
      </c>
      <c r="E577" s="449">
        <v>45803</v>
      </c>
      <c r="F577" s="452">
        <v>0.41666666666666669</v>
      </c>
      <c r="G577" s="29" t="s">
        <v>2029</v>
      </c>
      <c r="H577" s="687" t="s">
        <v>110</v>
      </c>
      <c r="I577" s="196" t="s">
        <v>2028</v>
      </c>
      <c r="J577" s="455" t="s">
        <v>810</v>
      </c>
      <c r="K577" s="31">
        <v>45797</v>
      </c>
    </row>
    <row r="578" spans="1:11" ht="94.5" customHeight="1" x14ac:dyDescent="0.25">
      <c r="A578" s="686">
        <v>574</v>
      </c>
      <c r="B578" s="173" t="s">
        <v>1029</v>
      </c>
      <c r="C578" s="174" t="s">
        <v>1030</v>
      </c>
      <c r="D578" s="128" t="s">
        <v>1031</v>
      </c>
      <c r="E578" s="175">
        <v>45813</v>
      </c>
      <c r="F578" s="38">
        <v>0.45833333333333331</v>
      </c>
      <c r="G578" s="176" t="s">
        <v>1032</v>
      </c>
      <c r="H578" s="74" t="s">
        <v>1613</v>
      </c>
      <c r="I578" s="421" t="s">
        <v>1034</v>
      </c>
      <c r="J578" s="687" t="s">
        <v>1453</v>
      </c>
      <c r="K578" s="31">
        <v>45798</v>
      </c>
    </row>
    <row r="579" spans="1:11" ht="94.5" customHeight="1" x14ac:dyDescent="0.25">
      <c r="A579" s="686">
        <v>575</v>
      </c>
      <c r="B579" s="687" t="s">
        <v>2033</v>
      </c>
      <c r="C579" s="26" t="s">
        <v>2034</v>
      </c>
      <c r="D579" s="687" t="s">
        <v>2035</v>
      </c>
      <c r="E579" s="31">
        <v>45811</v>
      </c>
      <c r="F579" s="687" t="s">
        <v>78</v>
      </c>
      <c r="G579" s="687" t="s">
        <v>2036</v>
      </c>
      <c r="H579" s="687" t="s">
        <v>2037</v>
      </c>
      <c r="I579" s="687" t="s">
        <v>30</v>
      </c>
      <c r="J579" s="687" t="s">
        <v>152</v>
      </c>
      <c r="K579" s="31">
        <v>45798</v>
      </c>
    </row>
    <row r="580" spans="1:11" ht="94.5" customHeight="1" x14ac:dyDescent="0.25">
      <c r="A580" s="686">
        <v>576</v>
      </c>
      <c r="B580" s="128" t="s">
        <v>2043</v>
      </c>
      <c r="C580" s="174" t="s">
        <v>2041</v>
      </c>
      <c r="D580" s="128" t="s">
        <v>2045</v>
      </c>
      <c r="E580" s="456">
        <v>45813</v>
      </c>
      <c r="F580" s="457">
        <v>0.625</v>
      </c>
      <c r="G580" s="41" t="s">
        <v>2044</v>
      </c>
      <c r="H580" s="687" t="s">
        <v>315</v>
      </c>
      <c r="I580" s="687" t="s">
        <v>30</v>
      </c>
      <c r="J580" s="34" t="s">
        <v>2042</v>
      </c>
      <c r="K580" s="37">
        <v>45798</v>
      </c>
    </row>
    <row r="581" spans="1:11" ht="94.5" customHeight="1" x14ac:dyDescent="0.25">
      <c r="A581" s="686">
        <v>577</v>
      </c>
      <c r="B581" s="687" t="s">
        <v>2046</v>
      </c>
      <c r="C581" s="26" t="s">
        <v>2047</v>
      </c>
      <c r="D581" s="687" t="s">
        <v>2048</v>
      </c>
      <c r="E581" s="31">
        <v>45820</v>
      </c>
      <c r="F581" s="687" t="s">
        <v>115</v>
      </c>
      <c r="G581" s="687" t="s">
        <v>1053</v>
      </c>
      <c r="H581" s="687" t="s">
        <v>2049</v>
      </c>
      <c r="I581" s="687" t="s">
        <v>30</v>
      </c>
      <c r="J581" s="687" t="s">
        <v>152</v>
      </c>
      <c r="K581" s="37">
        <v>45799</v>
      </c>
    </row>
    <row r="582" spans="1:11" ht="94.5" customHeight="1" x14ac:dyDescent="0.25">
      <c r="A582" s="686">
        <v>578</v>
      </c>
      <c r="B582" s="458" t="s">
        <v>2050</v>
      </c>
      <c r="C582" s="459">
        <v>110840002403</v>
      </c>
      <c r="D582" s="460" t="s">
        <v>2051</v>
      </c>
      <c r="E582" s="18">
        <v>45813</v>
      </c>
      <c r="F582" s="19">
        <v>0.45833333333333331</v>
      </c>
      <c r="G582" s="17" t="s">
        <v>2052</v>
      </c>
      <c r="H582" s="17" t="s">
        <v>2053</v>
      </c>
      <c r="I582" s="17" t="s">
        <v>2054</v>
      </c>
      <c r="J582" s="461" t="s">
        <v>547</v>
      </c>
      <c r="K582" s="37">
        <v>45799</v>
      </c>
    </row>
    <row r="583" spans="1:11" ht="94.5" customHeight="1" x14ac:dyDescent="0.25">
      <c r="A583" s="686">
        <v>579</v>
      </c>
      <c r="B583" s="27" t="s">
        <v>1535</v>
      </c>
      <c r="C583" s="448">
        <v>60940009978</v>
      </c>
      <c r="D583" s="687" t="s">
        <v>1536</v>
      </c>
      <c r="E583" s="37">
        <f>E573</f>
        <v>45818</v>
      </c>
      <c r="F583" s="46" t="str">
        <f>F573</f>
        <v>11.00</v>
      </c>
      <c r="G583" s="46" t="s">
        <v>756</v>
      </c>
      <c r="H583" s="306" t="s">
        <v>1537</v>
      </c>
      <c r="I583" s="169" t="s">
        <v>758</v>
      </c>
      <c r="J583" s="46" t="s">
        <v>759</v>
      </c>
      <c r="K583" s="37">
        <v>45799</v>
      </c>
    </row>
    <row r="584" spans="1:11" ht="94.5" customHeight="1" x14ac:dyDescent="0.25">
      <c r="A584" s="686">
        <v>580</v>
      </c>
      <c r="B584" s="448" t="s">
        <v>2061</v>
      </c>
      <c r="C584" s="445" t="s">
        <v>2060</v>
      </c>
      <c r="D584" s="446" t="s">
        <v>2059</v>
      </c>
      <c r="E584" s="31">
        <v>45805</v>
      </c>
      <c r="F584" s="28">
        <v>0.41666666666666669</v>
      </c>
      <c r="G584" s="30" t="s">
        <v>1658</v>
      </c>
      <c r="H584" s="687" t="s">
        <v>1657</v>
      </c>
      <c r="I584" s="30" t="s">
        <v>2058</v>
      </c>
      <c r="J584" s="2" t="s">
        <v>810</v>
      </c>
      <c r="K584" s="37">
        <v>45799</v>
      </c>
    </row>
    <row r="585" spans="1:11" ht="94.5" customHeight="1" x14ac:dyDescent="0.25">
      <c r="A585" s="686">
        <v>581</v>
      </c>
      <c r="B585" s="51" t="s">
        <v>2063</v>
      </c>
      <c r="C585" s="212">
        <v>930940000749</v>
      </c>
      <c r="D585" s="213" t="s">
        <v>622</v>
      </c>
      <c r="E585" s="34" t="s">
        <v>1830</v>
      </c>
      <c r="F585" s="462" t="s">
        <v>2062</v>
      </c>
      <c r="G585" s="91" t="s">
        <v>128</v>
      </c>
      <c r="H585" s="55" t="s">
        <v>659</v>
      </c>
      <c r="I585" s="211" t="s">
        <v>130</v>
      </c>
      <c r="J585" s="463" t="s">
        <v>131</v>
      </c>
      <c r="K585" s="447">
        <v>45800</v>
      </c>
    </row>
    <row r="586" spans="1:11" ht="94.5" customHeight="1" x14ac:dyDescent="0.25">
      <c r="A586" s="686">
        <v>582</v>
      </c>
      <c r="B586" s="51" t="s">
        <v>1152</v>
      </c>
      <c r="C586" s="212">
        <v>970340000566</v>
      </c>
      <c r="D586" s="213" t="s">
        <v>1153</v>
      </c>
      <c r="E586" s="36" t="str">
        <f>[24]Лист1!E585</f>
        <v>30.05.2025</v>
      </c>
      <c r="F586" s="28" t="str">
        <f>[24]Лист1!F585</f>
        <v>11-00</v>
      </c>
      <c r="G586" s="91" t="s">
        <v>128</v>
      </c>
      <c r="H586" s="88" t="s">
        <v>2064</v>
      </c>
      <c r="I586" s="34" t="s">
        <v>130</v>
      </c>
      <c r="J586" s="56" t="s">
        <v>131</v>
      </c>
      <c r="K586" s="31">
        <v>45800</v>
      </c>
    </row>
    <row r="587" spans="1:11" ht="94.5" customHeight="1" x14ac:dyDescent="0.25">
      <c r="A587" s="686">
        <v>583</v>
      </c>
      <c r="B587" s="51" t="s">
        <v>125</v>
      </c>
      <c r="C587" s="212">
        <v>950140000268</v>
      </c>
      <c r="D587" s="213" t="s">
        <v>126</v>
      </c>
      <c r="E587" s="36" t="str">
        <f>[24]Лист1!E586</f>
        <v>30.05.2025</v>
      </c>
      <c r="F587" s="462" t="str">
        <f>[24]Лист1!F586</f>
        <v>11-00</v>
      </c>
      <c r="G587" s="91" t="s">
        <v>128</v>
      </c>
      <c r="H587" s="55" t="s">
        <v>2065</v>
      </c>
      <c r="I587" s="211" t="s">
        <v>130</v>
      </c>
      <c r="J587" s="464" t="s">
        <v>131</v>
      </c>
      <c r="K587" s="31">
        <v>45800</v>
      </c>
    </row>
    <row r="588" spans="1:11" ht="94.5" customHeight="1" x14ac:dyDescent="0.25">
      <c r="A588" s="686">
        <v>584</v>
      </c>
      <c r="B588" s="686" t="s">
        <v>234</v>
      </c>
      <c r="C588" s="686">
        <v>20740003328</v>
      </c>
      <c r="D588" s="33" t="s">
        <v>235</v>
      </c>
      <c r="E588" s="37">
        <v>45819</v>
      </c>
      <c r="F588" s="34" t="s">
        <v>237</v>
      </c>
      <c r="G588" s="686" t="s">
        <v>238</v>
      </c>
      <c r="H588" s="686" t="s">
        <v>2066</v>
      </c>
      <c r="I588" s="686" t="s">
        <v>240</v>
      </c>
      <c r="J588" s="133" t="s">
        <v>241</v>
      </c>
      <c r="K588" s="37">
        <v>45800</v>
      </c>
    </row>
    <row r="589" spans="1:11" ht="94.5" customHeight="1" x14ac:dyDescent="0.25">
      <c r="A589" s="686">
        <v>585</v>
      </c>
      <c r="B589" s="686" t="s">
        <v>2072</v>
      </c>
      <c r="C589" s="686">
        <v>20340003840</v>
      </c>
      <c r="D589" s="686" t="s">
        <v>2071</v>
      </c>
      <c r="E589" s="37">
        <v>45594</v>
      </c>
      <c r="F589" s="38">
        <v>0.60416666666666663</v>
      </c>
      <c r="G589" s="686" t="s">
        <v>2070</v>
      </c>
      <c r="H589" s="686" t="s">
        <v>2069</v>
      </c>
      <c r="I589" s="686" t="s">
        <v>2068</v>
      </c>
      <c r="J589" s="686" t="s">
        <v>2067</v>
      </c>
      <c r="K589" s="37">
        <v>45803</v>
      </c>
    </row>
    <row r="590" spans="1:11" ht="94.5" customHeight="1" x14ac:dyDescent="0.25">
      <c r="A590" s="686">
        <v>586</v>
      </c>
      <c r="B590" s="27" t="s">
        <v>2073</v>
      </c>
      <c r="C590" s="465" t="s">
        <v>858</v>
      </c>
      <c r="D590" s="687" t="s">
        <v>859</v>
      </c>
      <c r="E590" s="466">
        <v>45817</v>
      </c>
      <c r="F590" s="467" t="s">
        <v>261</v>
      </c>
      <c r="G590" s="29" t="s">
        <v>349</v>
      </c>
      <c r="H590" s="468" t="s">
        <v>47</v>
      </c>
      <c r="I590" s="196" t="s">
        <v>30</v>
      </c>
      <c r="J590" s="468" t="s">
        <v>350</v>
      </c>
      <c r="K590" s="37">
        <v>45803</v>
      </c>
    </row>
    <row r="591" spans="1:11" ht="94.5" customHeight="1" x14ac:dyDescent="0.25">
      <c r="A591" s="686">
        <v>587</v>
      </c>
      <c r="B591" s="469" t="s">
        <v>2074</v>
      </c>
      <c r="C591" s="465" t="s">
        <v>2075</v>
      </c>
      <c r="D591" s="468" t="s">
        <v>2076</v>
      </c>
      <c r="E591" s="466">
        <v>45817</v>
      </c>
      <c r="F591" s="467">
        <v>0.5</v>
      </c>
      <c r="G591" s="29" t="s">
        <v>349</v>
      </c>
      <c r="H591" s="687" t="s">
        <v>2077</v>
      </c>
      <c r="I591" s="196" t="s">
        <v>30</v>
      </c>
      <c r="J591" s="468" t="s">
        <v>350</v>
      </c>
      <c r="K591" s="37">
        <v>45803</v>
      </c>
    </row>
    <row r="592" spans="1:11" ht="94.5" customHeight="1" x14ac:dyDescent="0.25">
      <c r="A592" s="686">
        <v>588</v>
      </c>
      <c r="B592" s="27" t="s">
        <v>2078</v>
      </c>
      <c r="C592" s="465" t="s">
        <v>2079</v>
      </c>
      <c r="D592" s="687" t="s">
        <v>2080</v>
      </c>
      <c r="E592" s="466">
        <v>45817</v>
      </c>
      <c r="F592" s="467">
        <v>0.60416666666666663</v>
      </c>
      <c r="G592" s="29" t="s">
        <v>349</v>
      </c>
      <c r="H592" s="687" t="s">
        <v>2077</v>
      </c>
      <c r="I592" s="196" t="s">
        <v>30</v>
      </c>
      <c r="J592" s="468" t="s">
        <v>350</v>
      </c>
      <c r="K592" s="37">
        <v>45803</v>
      </c>
    </row>
    <row r="593" spans="1:12" ht="94.5" customHeight="1" x14ac:dyDescent="0.25">
      <c r="A593" s="686">
        <v>589</v>
      </c>
      <c r="B593" s="27" t="s">
        <v>2081</v>
      </c>
      <c r="C593" s="465" t="s">
        <v>2082</v>
      </c>
      <c r="D593" s="687" t="s">
        <v>2083</v>
      </c>
      <c r="E593" s="466">
        <v>45817</v>
      </c>
      <c r="F593" s="467">
        <v>0.625</v>
      </c>
      <c r="G593" s="29" t="s">
        <v>349</v>
      </c>
      <c r="H593" s="687" t="s">
        <v>2077</v>
      </c>
      <c r="I593" s="196" t="s">
        <v>30</v>
      </c>
      <c r="J593" s="468" t="s">
        <v>350</v>
      </c>
      <c r="K593" s="37">
        <v>45803</v>
      </c>
    </row>
    <row r="594" spans="1:12" ht="94.5" customHeight="1" x14ac:dyDescent="0.25">
      <c r="A594" s="686">
        <v>590</v>
      </c>
      <c r="B594" s="686" t="s">
        <v>140</v>
      </c>
      <c r="C594" s="34" t="s">
        <v>141</v>
      </c>
      <c r="D594" s="59" t="s">
        <v>142</v>
      </c>
      <c r="E594" s="60">
        <v>45819</v>
      </c>
      <c r="F594" s="61">
        <v>0.45833333333333331</v>
      </c>
      <c r="G594" s="62" t="s">
        <v>143</v>
      </c>
      <c r="H594" s="23" t="s">
        <v>2084</v>
      </c>
      <c r="I594" s="23" t="s">
        <v>145</v>
      </c>
      <c r="J594" s="63" t="s">
        <v>146</v>
      </c>
      <c r="K594" s="60">
        <v>45803</v>
      </c>
    </row>
    <row r="595" spans="1:12" ht="94.5" customHeight="1" x14ac:dyDescent="0.25">
      <c r="A595" s="686">
        <v>591</v>
      </c>
      <c r="B595" s="687" t="s">
        <v>2088</v>
      </c>
      <c r="C595" s="26" t="s">
        <v>2087</v>
      </c>
      <c r="D595" s="687" t="s">
        <v>2086</v>
      </c>
      <c r="E595" s="31">
        <v>45825</v>
      </c>
      <c r="F595" s="28">
        <v>0.625</v>
      </c>
      <c r="G595" s="687" t="s">
        <v>71</v>
      </c>
      <c r="H595" s="687" t="s">
        <v>1402</v>
      </c>
      <c r="I595" s="687" t="s">
        <v>2085</v>
      </c>
      <c r="J595" s="687" t="s">
        <v>66</v>
      </c>
      <c r="K595" s="37">
        <v>45803</v>
      </c>
    </row>
    <row r="596" spans="1:12" ht="94.5" customHeight="1" x14ac:dyDescent="0.25">
      <c r="A596" s="686">
        <v>592</v>
      </c>
      <c r="B596" s="469" t="s">
        <v>2089</v>
      </c>
      <c r="C596" s="50" t="s">
        <v>2090</v>
      </c>
      <c r="D596" s="687" t="s">
        <v>2091</v>
      </c>
      <c r="E596" s="31">
        <v>45824</v>
      </c>
      <c r="F596" s="687" t="s">
        <v>78</v>
      </c>
      <c r="G596" s="687" t="s">
        <v>751</v>
      </c>
      <c r="H596" s="686" t="s">
        <v>2092</v>
      </c>
      <c r="I596" s="687" t="s">
        <v>118</v>
      </c>
      <c r="J596" s="465" t="s">
        <v>277</v>
      </c>
      <c r="K596" s="60">
        <v>45803</v>
      </c>
    </row>
    <row r="597" spans="1:12" ht="94.5" customHeight="1" x14ac:dyDescent="0.25">
      <c r="A597" s="686">
        <v>593</v>
      </c>
      <c r="B597" s="686" t="s">
        <v>725</v>
      </c>
      <c r="C597" s="34" t="s">
        <v>726</v>
      </c>
      <c r="D597" s="686" t="s">
        <v>727</v>
      </c>
      <c r="E597" s="470">
        <f>[25]Лист1!E596</f>
        <v>45782</v>
      </c>
      <c r="F597" s="34" t="s">
        <v>78</v>
      </c>
      <c r="G597" s="686" t="s">
        <v>728</v>
      </c>
      <c r="H597" s="686" t="s">
        <v>2093</v>
      </c>
      <c r="I597" s="686" t="s">
        <v>730</v>
      </c>
      <c r="J597" s="686" t="s">
        <v>731</v>
      </c>
      <c r="K597" s="37">
        <v>45803</v>
      </c>
    </row>
    <row r="598" spans="1:12" ht="94.5" customHeight="1" x14ac:dyDescent="0.25">
      <c r="A598" s="686">
        <v>594</v>
      </c>
      <c r="B598" s="686" t="s">
        <v>1394</v>
      </c>
      <c r="C598" s="34" t="s">
        <v>1395</v>
      </c>
      <c r="D598" s="687" t="s">
        <v>1396</v>
      </c>
      <c r="E598" s="37">
        <f>[25]Лист1!E597</f>
        <v>45821</v>
      </c>
      <c r="F598" s="34" t="s">
        <v>1397</v>
      </c>
      <c r="G598" s="686" t="s">
        <v>1398</v>
      </c>
      <c r="H598" s="686" t="s">
        <v>2094</v>
      </c>
      <c r="I598" s="686" t="s">
        <v>73</v>
      </c>
      <c r="J598" s="686" t="s">
        <v>304</v>
      </c>
      <c r="K598" s="37">
        <v>45803</v>
      </c>
    </row>
    <row r="599" spans="1:12" ht="94.5" customHeight="1" x14ac:dyDescent="0.25">
      <c r="A599" s="686">
        <v>595</v>
      </c>
      <c r="B599" s="687" t="s">
        <v>2095</v>
      </c>
      <c r="C599" s="26" t="s">
        <v>2096</v>
      </c>
      <c r="D599" s="687" t="s">
        <v>2097</v>
      </c>
      <c r="E599" s="31">
        <v>45818</v>
      </c>
      <c r="F599" s="687" t="s">
        <v>115</v>
      </c>
      <c r="G599" s="687" t="s">
        <v>1915</v>
      </c>
      <c r="H599" s="687" t="s">
        <v>2098</v>
      </c>
      <c r="I599" s="687" t="s">
        <v>30</v>
      </c>
      <c r="J599" s="687" t="s">
        <v>152</v>
      </c>
      <c r="K599" s="37">
        <v>45803</v>
      </c>
    </row>
    <row r="600" spans="1:12" ht="94.5" customHeight="1" x14ac:dyDescent="0.25">
      <c r="A600" s="686">
        <v>596</v>
      </c>
      <c r="B600" s="687" t="s">
        <v>278</v>
      </c>
      <c r="C600" s="26" t="s">
        <v>279</v>
      </c>
      <c r="D600" s="687" t="s">
        <v>280</v>
      </c>
      <c r="E600" s="31">
        <v>45818</v>
      </c>
      <c r="F600" s="687" t="s">
        <v>78</v>
      </c>
      <c r="G600" s="687" t="s">
        <v>281</v>
      </c>
      <c r="H600" s="687" t="s">
        <v>282</v>
      </c>
      <c r="I600" s="687" t="s">
        <v>30</v>
      </c>
      <c r="J600" s="687" t="s">
        <v>152</v>
      </c>
      <c r="K600" s="37">
        <v>45803</v>
      </c>
      <c r="L600" s="139"/>
    </row>
    <row r="601" spans="1:12" ht="94.5" customHeight="1" x14ac:dyDescent="0.25">
      <c r="A601" s="686">
        <v>597</v>
      </c>
      <c r="B601" s="686" t="s">
        <v>770</v>
      </c>
      <c r="C601" s="109" t="s">
        <v>771</v>
      </c>
      <c r="D601" s="686" t="s">
        <v>772</v>
      </c>
      <c r="E601" s="31" t="s">
        <v>2100</v>
      </c>
      <c r="F601" s="28">
        <v>0.70833333333333337</v>
      </c>
      <c r="G601" s="686" t="s">
        <v>774</v>
      </c>
      <c r="H601" s="686" t="s">
        <v>2099</v>
      </c>
      <c r="I601" s="133" t="s">
        <v>776</v>
      </c>
      <c r="J601" s="33" t="s">
        <v>777</v>
      </c>
      <c r="K601" s="37">
        <v>45803</v>
      </c>
    </row>
    <row r="602" spans="1:12" ht="94.5" customHeight="1" x14ac:dyDescent="0.25">
      <c r="A602" s="686">
        <v>598</v>
      </c>
      <c r="B602" s="686" t="s">
        <v>2101</v>
      </c>
      <c r="C602" s="36">
        <v>61240001998</v>
      </c>
      <c r="D602" s="686" t="s">
        <v>2102</v>
      </c>
      <c r="E602" s="37">
        <v>45788</v>
      </c>
      <c r="F602" s="686" t="s">
        <v>99</v>
      </c>
      <c r="G602" s="686" t="s">
        <v>1519</v>
      </c>
      <c r="H602" s="686" t="s">
        <v>2103</v>
      </c>
      <c r="I602" s="133" t="s">
        <v>30</v>
      </c>
      <c r="J602" s="686" t="s">
        <v>212</v>
      </c>
      <c r="K602" s="37">
        <v>45804</v>
      </c>
    </row>
    <row r="603" spans="1:12" ht="94.5" customHeight="1" x14ac:dyDescent="0.25">
      <c r="A603" s="686">
        <v>599</v>
      </c>
      <c r="B603" s="686" t="s">
        <v>2104</v>
      </c>
      <c r="C603" s="36">
        <v>80440020280</v>
      </c>
      <c r="D603" s="686" t="s">
        <v>2105</v>
      </c>
      <c r="E603" s="37">
        <v>45788</v>
      </c>
      <c r="F603" s="686" t="s">
        <v>78</v>
      </c>
      <c r="G603" s="686" t="s">
        <v>1519</v>
      </c>
      <c r="H603" s="686" t="s">
        <v>2106</v>
      </c>
      <c r="I603" s="133" t="s">
        <v>30</v>
      </c>
      <c r="J603" s="686" t="s">
        <v>212</v>
      </c>
      <c r="K603" s="37">
        <v>45804</v>
      </c>
    </row>
    <row r="604" spans="1:12" ht="94.5" customHeight="1" x14ac:dyDescent="0.25">
      <c r="A604" s="686">
        <v>600</v>
      </c>
      <c r="B604" s="26" t="s">
        <v>2114</v>
      </c>
      <c r="C604" s="26" t="s">
        <v>2113</v>
      </c>
      <c r="D604" s="687" t="s">
        <v>2112</v>
      </c>
      <c r="E604" s="31">
        <v>45824</v>
      </c>
      <c r="F604" s="687" t="s">
        <v>2111</v>
      </c>
      <c r="G604" s="687" t="s">
        <v>2110</v>
      </c>
      <c r="H604" s="687" t="s">
        <v>2109</v>
      </c>
      <c r="I604" s="687" t="s">
        <v>2108</v>
      </c>
      <c r="J604" s="471" t="s">
        <v>2107</v>
      </c>
      <c r="K604" s="37">
        <v>45804</v>
      </c>
    </row>
    <row r="605" spans="1:12" ht="94.5" customHeight="1" x14ac:dyDescent="0.25">
      <c r="A605" s="686">
        <v>601</v>
      </c>
      <c r="B605" s="33" t="s">
        <v>2119</v>
      </c>
      <c r="C605" s="41" t="s">
        <v>2118</v>
      </c>
      <c r="D605" s="41" t="s">
        <v>2117</v>
      </c>
      <c r="E605" s="466">
        <v>45811</v>
      </c>
      <c r="F605" s="467">
        <v>0.47916666666666669</v>
      </c>
      <c r="G605" s="687" t="s">
        <v>2116</v>
      </c>
      <c r="H605" s="26" t="s">
        <v>2115</v>
      </c>
      <c r="I605" s="237" t="s">
        <v>217</v>
      </c>
      <c r="J605" s="34" t="s">
        <v>218</v>
      </c>
      <c r="K605" s="37">
        <v>45804</v>
      </c>
    </row>
    <row r="606" spans="1:12" ht="94.5" customHeight="1" x14ac:dyDescent="0.25">
      <c r="A606" s="686">
        <v>602</v>
      </c>
      <c r="B606" s="686" t="s">
        <v>2120</v>
      </c>
      <c r="C606" s="34" t="s">
        <v>2121</v>
      </c>
      <c r="D606" s="686" t="s">
        <v>2122</v>
      </c>
      <c r="E606" s="472">
        <v>45828</v>
      </c>
      <c r="F606" s="473" t="s">
        <v>160</v>
      </c>
      <c r="G606" s="473" t="s">
        <v>680</v>
      </c>
      <c r="H606" s="687" t="s">
        <v>1638</v>
      </c>
      <c r="I606" s="473" t="s">
        <v>680</v>
      </c>
      <c r="J606" s="473" t="s">
        <v>682</v>
      </c>
      <c r="K606" s="37">
        <v>45804</v>
      </c>
    </row>
    <row r="607" spans="1:12" ht="94.5" customHeight="1" x14ac:dyDescent="0.25">
      <c r="A607" s="686">
        <v>603</v>
      </c>
      <c r="B607" s="81" t="s">
        <v>939</v>
      </c>
      <c r="C607" s="474">
        <v>90540010020</v>
      </c>
      <c r="D607" s="475" t="s">
        <v>2169</v>
      </c>
      <c r="E607" s="476">
        <v>45819</v>
      </c>
      <c r="F607" s="477">
        <v>0.41666666666666669</v>
      </c>
      <c r="G607" s="475" t="s">
        <v>314</v>
      </c>
      <c r="H607" s="478" t="s">
        <v>315</v>
      </c>
      <c r="I607" s="475" t="s">
        <v>316</v>
      </c>
      <c r="J607" s="26"/>
      <c r="K607" s="476">
        <v>45804</v>
      </c>
    </row>
    <row r="608" spans="1:12" ht="94.5" customHeight="1" x14ac:dyDescent="0.25">
      <c r="A608" s="686">
        <v>604</v>
      </c>
      <c r="B608" s="81" t="s">
        <v>941</v>
      </c>
      <c r="C608" s="474">
        <v>101040013837</v>
      </c>
      <c r="D608" s="475" t="s">
        <v>2168</v>
      </c>
      <c r="E608" s="476">
        <v>45819</v>
      </c>
      <c r="F608" s="477">
        <v>0.4375</v>
      </c>
      <c r="G608" s="475" t="s">
        <v>314</v>
      </c>
      <c r="H608" s="478" t="s">
        <v>315</v>
      </c>
      <c r="I608" s="475" t="s">
        <v>316</v>
      </c>
      <c r="J608" s="26"/>
      <c r="K608" s="476">
        <v>45804</v>
      </c>
    </row>
    <row r="609" spans="1:11" ht="94.5" customHeight="1" x14ac:dyDescent="0.25">
      <c r="A609" s="686">
        <v>605</v>
      </c>
      <c r="B609" s="27" t="s">
        <v>2123</v>
      </c>
      <c r="C609" s="479" t="s">
        <v>2124</v>
      </c>
      <c r="D609" s="687" t="s">
        <v>2125</v>
      </c>
      <c r="E609" s="472">
        <v>45810</v>
      </c>
      <c r="F609" s="480">
        <v>0.4375</v>
      </c>
      <c r="G609" s="686" t="s">
        <v>2126</v>
      </c>
      <c r="H609" s="687" t="s">
        <v>2127</v>
      </c>
      <c r="I609" s="196" t="s">
        <v>30</v>
      </c>
      <c r="J609" s="473" t="s">
        <v>111</v>
      </c>
      <c r="K609" s="37">
        <v>45805</v>
      </c>
    </row>
    <row r="610" spans="1:11" ht="94.5" customHeight="1" x14ac:dyDescent="0.25">
      <c r="A610" s="686">
        <v>606</v>
      </c>
      <c r="B610" s="481" t="s">
        <v>2128</v>
      </c>
      <c r="C610" s="482" t="s">
        <v>2129</v>
      </c>
      <c r="D610" s="687" t="s">
        <v>2130</v>
      </c>
      <c r="E610" s="31">
        <v>45824</v>
      </c>
      <c r="F610" s="26" t="s">
        <v>78</v>
      </c>
      <c r="G610" s="687" t="s">
        <v>187</v>
      </c>
      <c r="H610" s="139" t="s">
        <v>419</v>
      </c>
      <c r="I610" s="687" t="s">
        <v>420</v>
      </c>
      <c r="J610" s="479" t="s">
        <v>421</v>
      </c>
      <c r="K610" s="37">
        <v>45805</v>
      </c>
    </row>
    <row r="611" spans="1:11" ht="94.5" customHeight="1" x14ac:dyDescent="0.25">
      <c r="A611" s="686">
        <v>607</v>
      </c>
      <c r="B611" s="26" t="s">
        <v>2131</v>
      </c>
      <c r="C611" s="26" t="s">
        <v>2132</v>
      </c>
      <c r="D611" s="687" t="s">
        <v>2133</v>
      </c>
      <c r="E611" s="31" t="s">
        <v>2134</v>
      </c>
      <c r="F611" s="28">
        <v>0.47916666666666669</v>
      </c>
      <c r="G611" s="687" t="s">
        <v>991</v>
      </c>
      <c r="H611" s="687" t="s">
        <v>2135</v>
      </c>
      <c r="I611" s="687" t="s">
        <v>2136</v>
      </c>
      <c r="J611" s="687">
        <v>87051870577</v>
      </c>
      <c r="K611" s="37">
        <v>45805</v>
      </c>
    </row>
    <row r="612" spans="1:11" ht="94.5" customHeight="1" x14ac:dyDescent="0.25">
      <c r="A612" s="686">
        <v>608</v>
      </c>
      <c r="B612" s="27" t="s">
        <v>593</v>
      </c>
      <c r="C612" s="67">
        <f>[26]Лист1!C611</f>
        <v>160640024911</v>
      </c>
      <c r="D612" s="687" t="s">
        <v>594</v>
      </c>
      <c r="E612" s="483">
        <f>[26]Лист1!E611</f>
        <v>45819</v>
      </c>
      <c r="F612" s="687" t="s">
        <v>320</v>
      </c>
      <c r="G612" s="687" t="s">
        <v>161</v>
      </c>
      <c r="H612" s="687" t="s">
        <v>2137</v>
      </c>
      <c r="I612" s="687" t="s">
        <v>163</v>
      </c>
      <c r="J612" s="687" t="s">
        <v>596</v>
      </c>
      <c r="K612" s="37">
        <v>45805</v>
      </c>
    </row>
    <row r="613" spans="1:11" ht="94.5" customHeight="1" x14ac:dyDescent="0.25">
      <c r="A613" s="686">
        <v>609</v>
      </c>
      <c r="B613" s="26" t="s">
        <v>1386</v>
      </c>
      <c r="C613" s="98">
        <v>100240009080</v>
      </c>
      <c r="D613" s="687" t="s">
        <v>1387</v>
      </c>
      <c r="E613" s="31" t="s">
        <v>2138</v>
      </c>
      <c r="F613" s="687" t="s">
        <v>160</v>
      </c>
      <c r="G613" s="687" t="s">
        <v>1388</v>
      </c>
      <c r="H613" s="687" t="s">
        <v>156</v>
      </c>
      <c r="I613" s="687" t="s">
        <v>30</v>
      </c>
      <c r="J613" s="687" t="s">
        <v>605</v>
      </c>
      <c r="K613" s="37">
        <v>45805</v>
      </c>
    </row>
    <row r="614" spans="1:11" ht="94.5" customHeight="1" x14ac:dyDescent="0.25">
      <c r="A614" s="686">
        <v>610</v>
      </c>
      <c r="B614" s="484" t="s">
        <v>1042</v>
      </c>
      <c r="C614" s="485">
        <v>160540019486</v>
      </c>
      <c r="D614" s="486" t="s">
        <v>1043</v>
      </c>
      <c r="E614" s="487">
        <v>45819</v>
      </c>
      <c r="F614" s="486" t="s">
        <v>320</v>
      </c>
      <c r="G614" s="486" t="s">
        <v>161</v>
      </c>
      <c r="H614" s="486" t="s">
        <v>2139</v>
      </c>
      <c r="I614" s="486" t="s">
        <v>163</v>
      </c>
      <c r="J614" s="486" t="s">
        <v>1045</v>
      </c>
      <c r="K614" s="37">
        <v>45805</v>
      </c>
    </row>
    <row r="615" spans="1:11" ht="94.5" customHeight="1" x14ac:dyDescent="0.25">
      <c r="A615" s="686">
        <v>611</v>
      </c>
      <c r="B615" s="488" t="s">
        <v>2145</v>
      </c>
      <c r="C615" s="489" t="s">
        <v>2144</v>
      </c>
      <c r="D615" s="490" t="s">
        <v>2143</v>
      </c>
      <c r="E615" s="491">
        <v>45831</v>
      </c>
      <c r="F615" s="492">
        <v>0.625</v>
      </c>
      <c r="G615" s="486" t="s">
        <v>2142</v>
      </c>
      <c r="H615" s="20" t="s">
        <v>2141</v>
      </c>
      <c r="I615" s="493" t="s">
        <v>30</v>
      </c>
      <c r="J615" s="494" t="s">
        <v>2140</v>
      </c>
      <c r="K615" s="495">
        <v>45805</v>
      </c>
    </row>
    <row r="616" spans="1:11" ht="94.5" customHeight="1" x14ac:dyDescent="0.25">
      <c r="A616" s="686">
        <v>612</v>
      </c>
      <c r="B616" s="39" t="s">
        <v>2354</v>
      </c>
      <c r="C616" s="496">
        <v>140440021619</v>
      </c>
      <c r="D616" s="687" t="s">
        <v>1178</v>
      </c>
      <c r="E616" s="31">
        <v>45820</v>
      </c>
      <c r="F616" s="49" t="s">
        <v>6</v>
      </c>
      <c r="G616" s="687" t="s">
        <v>92</v>
      </c>
      <c r="H616" s="687" t="s">
        <v>2146</v>
      </c>
      <c r="I616" s="687" t="s">
        <v>94</v>
      </c>
      <c r="J616" s="473" t="s">
        <v>95</v>
      </c>
      <c r="K616" s="37">
        <v>45805</v>
      </c>
    </row>
    <row r="617" spans="1:11" ht="94.5" customHeight="1" x14ac:dyDescent="0.25">
      <c r="A617" s="686">
        <v>613</v>
      </c>
      <c r="B617" s="687" t="s">
        <v>2355</v>
      </c>
      <c r="C617" s="27">
        <v>100240021268</v>
      </c>
      <c r="D617" s="43" t="s">
        <v>2147</v>
      </c>
      <c r="E617" s="31">
        <v>45820</v>
      </c>
      <c r="F617" s="28">
        <v>0.45833333333333331</v>
      </c>
      <c r="G617" s="43" t="s">
        <v>2148</v>
      </c>
      <c r="H617" s="687" t="s">
        <v>2149</v>
      </c>
      <c r="I617" s="687" t="s">
        <v>2150</v>
      </c>
      <c r="J617" s="687" t="s">
        <v>2151</v>
      </c>
      <c r="K617" s="37">
        <v>45806</v>
      </c>
    </row>
    <row r="618" spans="1:11" ht="94.5" customHeight="1" x14ac:dyDescent="0.25">
      <c r="A618" s="686">
        <v>614</v>
      </c>
      <c r="B618" s="26" t="s">
        <v>2154</v>
      </c>
      <c r="C618" s="686" t="s">
        <v>2153</v>
      </c>
      <c r="D618" s="687" t="s">
        <v>2152</v>
      </c>
      <c r="E618" s="101">
        <v>45817</v>
      </c>
      <c r="F618" s="33">
        <v>900</v>
      </c>
      <c r="G618" s="33" t="s">
        <v>634</v>
      </c>
      <c r="H618" s="33" t="s">
        <v>1223</v>
      </c>
      <c r="I618" s="497" t="s">
        <v>636</v>
      </c>
      <c r="J618" s="33" t="s">
        <v>637</v>
      </c>
      <c r="K618" s="37">
        <v>45806</v>
      </c>
    </row>
    <row r="619" spans="1:11" ht="94.5" customHeight="1" x14ac:dyDescent="0.25">
      <c r="A619" s="686">
        <v>615</v>
      </c>
      <c r="B619" s="26" t="s">
        <v>1833</v>
      </c>
      <c r="C619" s="686" t="s">
        <v>1834</v>
      </c>
      <c r="D619" s="687" t="s">
        <v>1835</v>
      </c>
      <c r="E619" s="101">
        <v>45824</v>
      </c>
      <c r="F619" s="33">
        <v>1000</v>
      </c>
      <c r="G619" s="33" t="s">
        <v>634</v>
      </c>
      <c r="H619" s="33" t="s">
        <v>2155</v>
      </c>
      <c r="I619" s="497" t="s">
        <v>636</v>
      </c>
      <c r="J619" s="33" t="s">
        <v>637</v>
      </c>
      <c r="K619" s="37">
        <v>45806</v>
      </c>
    </row>
    <row r="620" spans="1:11" ht="94.5" customHeight="1" x14ac:dyDescent="0.25">
      <c r="A620" s="686">
        <v>616</v>
      </c>
      <c r="B620" s="498" t="s">
        <v>2156</v>
      </c>
      <c r="C620" s="499" t="s">
        <v>2157</v>
      </c>
      <c r="D620" s="499" t="s">
        <v>2158</v>
      </c>
      <c r="E620" s="500">
        <v>45824</v>
      </c>
      <c r="F620" s="501">
        <v>1100</v>
      </c>
      <c r="G620" s="501" t="s">
        <v>634</v>
      </c>
      <c r="H620" s="501" t="s">
        <v>2155</v>
      </c>
      <c r="I620" s="502" t="s">
        <v>636</v>
      </c>
      <c r="J620" s="501" t="s">
        <v>637</v>
      </c>
      <c r="K620" s="37">
        <v>45806</v>
      </c>
    </row>
    <row r="621" spans="1:11" ht="94.5" customHeight="1" x14ac:dyDescent="0.25">
      <c r="A621" s="686">
        <v>617</v>
      </c>
      <c r="B621" s="95" t="s">
        <v>2165</v>
      </c>
      <c r="C621" s="503" t="s">
        <v>2164</v>
      </c>
      <c r="D621" s="23" t="s">
        <v>2163</v>
      </c>
      <c r="E621" s="504">
        <v>45819</v>
      </c>
      <c r="F621" s="505" t="s">
        <v>99</v>
      </c>
      <c r="G621" s="505" t="s">
        <v>2162</v>
      </c>
      <c r="H621" s="505" t="s">
        <v>2161</v>
      </c>
      <c r="I621" s="505" t="s">
        <v>2160</v>
      </c>
      <c r="J621" s="506" t="s">
        <v>2159</v>
      </c>
      <c r="K621" s="507">
        <v>45806</v>
      </c>
    </row>
    <row r="622" spans="1:11" ht="94.5" customHeight="1" x14ac:dyDescent="0.25">
      <c r="A622" s="686">
        <v>618</v>
      </c>
      <c r="B622" s="686" t="s">
        <v>247</v>
      </c>
      <c r="C622" s="34" t="s">
        <v>2339</v>
      </c>
      <c r="D622" s="33" t="s">
        <v>249</v>
      </c>
      <c r="E622" s="37">
        <v>45821</v>
      </c>
      <c r="F622" s="34" t="s">
        <v>70</v>
      </c>
      <c r="G622" s="686" t="s">
        <v>238</v>
      </c>
      <c r="H622" s="686" t="s">
        <v>2167</v>
      </c>
      <c r="I622" s="686" t="s">
        <v>240</v>
      </c>
      <c r="J622" s="686" t="s">
        <v>2166</v>
      </c>
      <c r="K622" s="37">
        <v>45806</v>
      </c>
    </row>
    <row r="623" spans="1:11" ht="94.5" customHeight="1" x14ac:dyDescent="0.25">
      <c r="A623" s="686">
        <v>619</v>
      </c>
      <c r="B623" s="686" t="s">
        <v>2336</v>
      </c>
      <c r="C623" s="508" t="s">
        <v>2333</v>
      </c>
      <c r="D623" s="686" t="s">
        <v>2337</v>
      </c>
      <c r="E623" s="476">
        <v>45825</v>
      </c>
      <c r="F623" s="477">
        <v>0.5</v>
      </c>
      <c r="G623" s="34" t="s">
        <v>2338</v>
      </c>
      <c r="H623" s="475" t="s">
        <v>2334</v>
      </c>
      <c r="I623" s="502" t="s">
        <v>636</v>
      </c>
      <c r="J623" s="475" t="s">
        <v>2335</v>
      </c>
      <c r="K623" s="509">
        <v>45807</v>
      </c>
    </row>
    <row r="624" spans="1:11" ht="94.5" customHeight="1" x14ac:dyDescent="0.25">
      <c r="A624" s="686">
        <v>620</v>
      </c>
      <c r="B624" s="686" t="s">
        <v>2170</v>
      </c>
      <c r="C624" s="475" t="s">
        <v>2171</v>
      </c>
      <c r="D624" s="686" t="s">
        <v>2172</v>
      </c>
      <c r="E624" s="476">
        <v>45820</v>
      </c>
      <c r="F624" s="475" t="s">
        <v>261</v>
      </c>
      <c r="G624" s="34" t="s">
        <v>2173</v>
      </c>
      <c r="H624" s="687" t="s">
        <v>1250</v>
      </c>
      <c r="I624" s="475" t="s">
        <v>2174</v>
      </c>
      <c r="J624" s="475" t="s">
        <v>962</v>
      </c>
      <c r="K624" s="37">
        <v>45807</v>
      </c>
    </row>
    <row r="625" spans="1:12" ht="94.5" customHeight="1" x14ac:dyDescent="0.25">
      <c r="A625" s="686">
        <v>621</v>
      </c>
      <c r="B625" s="26" t="s">
        <v>2178</v>
      </c>
      <c r="C625" s="686" t="s">
        <v>2177</v>
      </c>
      <c r="D625" s="687" t="s">
        <v>2176</v>
      </c>
      <c r="E625" s="101">
        <v>45817</v>
      </c>
      <c r="F625" s="33">
        <v>1000</v>
      </c>
      <c r="G625" s="33" t="s">
        <v>634</v>
      </c>
      <c r="H625" s="33" t="s">
        <v>2175</v>
      </c>
      <c r="I625" s="502" t="s">
        <v>636</v>
      </c>
      <c r="J625" s="33" t="s">
        <v>637</v>
      </c>
      <c r="K625" s="37">
        <v>45807</v>
      </c>
    </row>
    <row r="626" spans="1:12" ht="94.5" customHeight="1" x14ac:dyDescent="0.25">
      <c r="A626" s="686">
        <v>622</v>
      </c>
      <c r="B626" s="26" t="s">
        <v>631</v>
      </c>
      <c r="C626" s="686" t="s">
        <v>632</v>
      </c>
      <c r="D626" s="687" t="s">
        <v>633</v>
      </c>
      <c r="E626" s="101">
        <v>45824</v>
      </c>
      <c r="F626" s="33">
        <v>1200</v>
      </c>
      <c r="G626" s="33" t="s">
        <v>634</v>
      </c>
      <c r="H626" s="33" t="s">
        <v>1836</v>
      </c>
      <c r="I626" s="502" t="s">
        <v>636</v>
      </c>
      <c r="J626" s="33" t="s">
        <v>637</v>
      </c>
      <c r="K626" s="37">
        <v>45807</v>
      </c>
    </row>
    <row r="627" spans="1:12" ht="94.5" customHeight="1" x14ac:dyDescent="0.25">
      <c r="A627" s="686">
        <v>623</v>
      </c>
      <c r="B627" s="39" t="s">
        <v>1722</v>
      </c>
      <c r="C627" s="40" t="s">
        <v>1721</v>
      </c>
      <c r="D627" s="39" t="s">
        <v>1720</v>
      </c>
      <c r="E627" s="31">
        <v>45832</v>
      </c>
      <c r="F627" s="26" t="s">
        <v>1172</v>
      </c>
      <c r="G627" s="687" t="s">
        <v>40</v>
      </c>
      <c r="H627" s="687" t="s">
        <v>2179</v>
      </c>
      <c r="I627" s="687" t="s">
        <v>42</v>
      </c>
      <c r="J627" s="687" t="str">
        <f>[27]Лист1!J625</f>
        <v>8-707-450-35-95, tamara-ksenz@mail.ru</v>
      </c>
      <c r="K627" s="37">
        <v>45807</v>
      </c>
    </row>
    <row r="628" spans="1:12" ht="94.5" customHeight="1" x14ac:dyDescent="0.25">
      <c r="A628" s="686">
        <v>624</v>
      </c>
      <c r="B628" s="27" t="s">
        <v>2180</v>
      </c>
      <c r="C628" s="48">
        <v>120540007851</v>
      </c>
      <c r="D628" s="26" t="s">
        <v>2181</v>
      </c>
      <c r="E628" s="31">
        <v>45832</v>
      </c>
      <c r="F628" s="28" t="s">
        <v>99</v>
      </c>
      <c r="G628" s="29" t="s">
        <v>2182</v>
      </c>
      <c r="H628" s="687" t="s">
        <v>1028</v>
      </c>
      <c r="I628" s="510" t="s">
        <v>30</v>
      </c>
      <c r="J628" s="24" t="s">
        <v>2183</v>
      </c>
      <c r="K628" s="37">
        <v>45807</v>
      </c>
      <c r="L628" s="139"/>
    </row>
    <row r="629" spans="1:12" ht="94.5" customHeight="1" x14ac:dyDescent="0.25">
      <c r="A629" s="686">
        <v>625</v>
      </c>
      <c r="B629" s="687" t="s">
        <v>1362</v>
      </c>
      <c r="C629" s="26" t="s">
        <v>1363</v>
      </c>
      <c r="D629" s="687" t="s">
        <v>1364</v>
      </c>
      <c r="E629" s="31">
        <v>45821</v>
      </c>
      <c r="F629" s="687" t="s">
        <v>78</v>
      </c>
      <c r="G629" s="687" t="s">
        <v>1365</v>
      </c>
      <c r="H629" s="687" t="s">
        <v>2184</v>
      </c>
      <c r="I629" s="687" t="s">
        <v>30</v>
      </c>
      <c r="J629" s="687" t="s">
        <v>152</v>
      </c>
      <c r="K629" s="37">
        <v>45807</v>
      </c>
    </row>
    <row r="630" spans="1:12" ht="94.5" customHeight="1" x14ac:dyDescent="0.25">
      <c r="A630" s="686">
        <v>626</v>
      </c>
      <c r="B630" s="154" t="s">
        <v>2188</v>
      </c>
      <c r="C630" s="511" t="s">
        <v>2187</v>
      </c>
      <c r="D630" s="156" t="s">
        <v>2186</v>
      </c>
      <c r="E630" s="512">
        <v>45824</v>
      </c>
      <c r="F630" s="513">
        <v>0.5</v>
      </c>
      <c r="G630" s="514" t="s">
        <v>349</v>
      </c>
      <c r="H630" s="156" t="s">
        <v>2185</v>
      </c>
      <c r="I630" s="515" t="s">
        <v>30</v>
      </c>
      <c r="J630" s="478" t="s">
        <v>350</v>
      </c>
      <c r="K630" s="221">
        <v>45807</v>
      </c>
    </row>
    <row r="631" spans="1:12" ht="94.5" customHeight="1" x14ac:dyDescent="0.25">
      <c r="A631" s="686">
        <v>627</v>
      </c>
      <c r="B631" s="686" t="s">
        <v>2189</v>
      </c>
      <c r="C631" s="687" t="s">
        <v>2190</v>
      </c>
      <c r="D631" s="686" t="s">
        <v>2191</v>
      </c>
      <c r="E631" s="31" t="s">
        <v>2192</v>
      </c>
      <c r="F631" s="687" t="s">
        <v>261</v>
      </c>
      <c r="G631" s="34" t="s">
        <v>2193</v>
      </c>
      <c r="H631" s="687" t="s">
        <v>2194</v>
      </c>
      <c r="I631" s="687" t="s">
        <v>2195</v>
      </c>
      <c r="J631" s="687" t="s">
        <v>962</v>
      </c>
      <c r="K631" s="37">
        <v>45807</v>
      </c>
    </row>
    <row r="632" spans="1:12" ht="94.5" customHeight="1" x14ac:dyDescent="0.25">
      <c r="A632" s="686">
        <v>628</v>
      </c>
      <c r="B632" s="95" t="s">
        <v>2198</v>
      </c>
      <c r="C632" s="72" t="str">
        <f>[20]Лист1!C630</f>
        <v>080640012029</v>
      </c>
      <c r="D632" s="23" t="s">
        <v>2197</v>
      </c>
      <c r="E632" s="34" t="str">
        <f>[20]Лист1!E630</f>
        <v>25.06.2025</v>
      </c>
      <c r="F632" s="686" t="s">
        <v>544</v>
      </c>
      <c r="G632" s="34" t="s">
        <v>78</v>
      </c>
      <c r="H632" s="687" t="s">
        <v>2196</v>
      </c>
      <c r="I632" s="686" t="s">
        <v>546</v>
      </c>
      <c r="J632" s="34" t="s">
        <v>547</v>
      </c>
      <c r="K632" s="37">
        <f>[20]Лист1!K630</f>
        <v>45807</v>
      </c>
    </row>
    <row r="633" spans="1:12" ht="94.5" customHeight="1" x14ac:dyDescent="0.25">
      <c r="A633" s="686">
        <v>629</v>
      </c>
      <c r="B633" s="81" t="s">
        <v>2306</v>
      </c>
      <c r="C633" s="474">
        <v>190840012762</v>
      </c>
      <c r="D633" s="475" t="s">
        <v>2307</v>
      </c>
      <c r="E633" s="476">
        <v>45824</v>
      </c>
      <c r="F633" s="477">
        <v>0.41666666666666669</v>
      </c>
      <c r="G633" s="475" t="s">
        <v>314</v>
      </c>
      <c r="H633" s="478" t="s">
        <v>315</v>
      </c>
      <c r="I633" s="475" t="s">
        <v>316</v>
      </c>
      <c r="J633" s="26" t="s">
        <v>2308</v>
      </c>
      <c r="K633" s="476">
        <v>45807</v>
      </c>
    </row>
    <row r="634" spans="1:12" ht="94.5" customHeight="1" x14ac:dyDescent="0.25">
      <c r="A634" s="686">
        <v>630</v>
      </c>
      <c r="B634" s="81" t="s">
        <v>2356</v>
      </c>
      <c r="C634" s="474">
        <v>971140002371</v>
      </c>
      <c r="D634" s="475" t="s">
        <v>2309</v>
      </c>
      <c r="E634" s="476">
        <v>45824</v>
      </c>
      <c r="F634" s="477">
        <v>0.41666666666666669</v>
      </c>
      <c r="G634" s="475" t="s">
        <v>314</v>
      </c>
      <c r="H634" s="478" t="s">
        <v>315</v>
      </c>
      <c r="I634" s="475" t="s">
        <v>316</v>
      </c>
      <c r="J634" s="26" t="s">
        <v>2308</v>
      </c>
      <c r="K634" s="476">
        <v>45807</v>
      </c>
    </row>
    <row r="635" spans="1:12" ht="94.5" customHeight="1" x14ac:dyDescent="0.25">
      <c r="A635" s="686">
        <v>631</v>
      </c>
      <c r="B635" s="81" t="s">
        <v>2357</v>
      </c>
      <c r="C635" s="474">
        <v>70640024922</v>
      </c>
      <c r="D635" s="475" t="s">
        <v>2310</v>
      </c>
      <c r="E635" s="476">
        <v>45824</v>
      </c>
      <c r="F635" s="477">
        <v>0.41666666666666669</v>
      </c>
      <c r="G635" s="475" t="s">
        <v>314</v>
      </c>
      <c r="H635" s="478" t="s">
        <v>315</v>
      </c>
      <c r="I635" s="475" t="s">
        <v>316</v>
      </c>
      <c r="J635" s="26" t="s">
        <v>2308</v>
      </c>
      <c r="K635" s="476">
        <v>45807</v>
      </c>
    </row>
    <row r="636" spans="1:12" ht="94.5" customHeight="1" x14ac:dyDescent="0.25">
      <c r="A636" s="686">
        <v>632</v>
      </c>
      <c r="B636" s="81" t="s">
        <v>2358</v>
      </c>
      <c r="C636" s="474">
        <v>30440000089</v>
      </c>
      <c r="D636" s="475" t="s">
        <v>2311</v>
      </c>
      <c r="E636" s="476">
        <v>45824</v>
      </c>
      <c r="F636" s="477">
        <v>0.41666666666666669</v>
      </c>
      <c r="G636" s="475" t="s">
        <v>314</v>
      </c>
      <c r="H636" s="478" t="s">
        <v>315</v>
      </c>
      <c r="I636" s="475" t="s">
        <v>316</v>
      </c>
      <c r="J636" s="26" t="s">
        <v>2308</v>
      </c>
      <c r="K636" s="476">
        <v>45807</v>
      </c>
    </row>
    <row r="637" spans="1:12" ht="94.5" customHeight="1" x14ac:dyDescent="0.25">
      <c r="A637" s="686">
        <v>633</v>
      </c>
      <c r="B637" s="81" t="s">
        <v>2312</v>
      </c>
      <c r="C637" s="474">
        <v>180240004133</v>
      </c>
      <c r="D637" s="475" t="s">
        <v>2313</v>
      </c>
      <c r="E637" s="476">
        <v>45824</v>
      </c>
      <c r="F637" s="477">
        <v>0.41666666666666669</v>
      </c>
      <c r="G637" s="475" t="s">
        <v>314</v>
      </c>
      <c r="H637" s="478" t="s">
        <v>315</v>
      </c>
      <c r="I637" s="475" t="s">
        <v>316</v>
      </c>
      <c r="J637" s="26" t="s">
        <v>2308</v>
      </c>
      <c r="K637" s="476">
        <v>45807</v>
      </c>
    </row>
    <row r="638" spans="1:12" ht="94.5" customHeight="1" x14ac:dyDescent="0.25">
      <c r="A638" s="686">
        <v>634</v>
      </c>
      <c r="B638" s="81" t="s">
        <v>2314</v>
      </c>
      <c r="C638" s="474">
        <v>121040013276</v>
      </c>
      <c r="D638" s="475" t="s">
        <v>2315</v>
      </c>
      <c r="E638" s="476">
        <v>45824</v>
      </c>
      <c r="F638" s="477">
        <v>0.41666666666666669</v>
      </c>
      <c r="G638" s="475" t="s">
        <v>314</v>
      </c>
      <c r="H638" s="478" t="s">
        <v>315</v>
      </c>
      <c r="I638" s="475" t="s">
        <v>316</v>
      </c>
      <c r="J638" s="26" t="s">
        <v>2308</v>
      </c>
      <c r="K638" s="476">
        <v>45807</v>
      </c>
    </row>
    <row r="639" spans="1:12" ht="94.5" customHeight="1" x14ac:dyDescent="0.25">
      <c r="A639" s="686">
        <v>635</v>
      </c>
      <c r="B639" s="81" t="s">
        <v>2316</v>
      </c>
      <c r="C639" s="474">
        <v>131140002533</v>
      </c>
      <c r="D639" s="475" t="s">
        <v>2317</v>
      </c>
      <c r="E639" s="476">
        <v>45824</v>
      </c>
      <c r="F639" s="477">
        <v>0.41666666666666669</v>
      </c>
      <c r="G639" s="475" t="s">
        <v>314</v>
      </c>
      <c r="H639" s="478" t="s">
        <v>315</v>
      </c>
      <c r="I639" s="475" t="s">
        <v>316</v>
      </c>
      <c r="J639" s="26" t="s">
        <v>2308</v>
      </c>
      <c r="K639" s="476">
        <v>45807</v>
      </c>
    </row>
    <row r="640" spans="1:12" ht="94.5" customHeight="1" x14ac:dyDescent="0.25">
      <c r="A640" s="686">
        <v>636</v>
      </c>
      <c r="B640" s="81" t="s">
        <v>2318</v>
      </c>
      <c r="C640" s="474">
        <v>120240020055</v>
      </c>
      <c r="D640" s="475" t="s">
        <v>2319</v>
      </c>
      <c r="E640" s="476">
        <v>45824</v>
      </c>
      <c r="F640" s="477">
        <v>0.41666666666666669</v>
      </c>
      <c r="G640" s="475" t="s">
        <v>314</v>
      </c>
      <c r="H640" s="478" t="s">
        <v>315</v>
      </c>
      <c r="I640" s="475" t="s">
        <v>316</v>
      </c>
      <c r="J640" s="26" t="s">
        <v>2308</v>
      </c>
      <c r="K640" s="476">
        <v>45807</v>
      </c>
    </row>
    <row r="641" spans="1:11" ht="94.5" customHeight="1" x14ac:dyDescent="0.25">
      <c r="A641" s="686">
        <v>637</v>
      </c>
      <c r="B641" s="81" t="s">
        <v>2320</v>
      </c>
      <c r="C641" s="474">
        <v>120640003644</v>
      </c>
      <c r="D641" s="475" t="s">
        <v>2321</v>
      </c>
      <c r="E641" s="476">
        <v>45824</v>
      </c>
      <c r="F641" s="477">
        <v>0.41666666666666669</v>
      </c>
      <c r="G641" s="475" t="s">
        <v>314</v>
      </c>
      <c r="H641" s="478" t="s">
        <v>315</v>
      </c>
      <c r="I641" s="475" t="s">
        <v>316</v>
      </c>
      <c r="J641" s="26" t="s">
        <v>2308</v>
      </c>
      <c r="K641" s="476">
        <v>45807</v>
      </c>
    </row>
    <row r="642" spans="1:11" ht="94.5" customHeight="1" x14ac:dyDescent="0.25">
      <c r="A642" s="686">
        <v>638</v>
      </c>
      <c r="B642" s="81" t="s">
        <v>2322</v>
      </c>
      <c r="C642" s="474">
        <v>20640004730</v>
      </c>
      <c r="D642" s="475" t="s">
        <v>2323</v>
      </c>
      <c r="E642" s="476">
        <v>45824</v>
      </c>
      <c r="F642" s="477">
        <v>0.41666666666666669</v>
      </c>
      <c r="G642" s="475" t="s">
        <v>314</v>
      </c>
      <c r="H642" s="478" t="s">
        <v>315</v>
      </c>
      <c r="I642" s="475" t="s">
        <v>316</v>
      </c>
      <c r="J642" s="26" t="s">
        <v>2308</v>
      </c>
      <c r="K642" s="476">
        <v>45807</v>
      </c>
    </row>
    <row r="643" spans="1:11" ht="94.5" customHeight="1" x14ac:dyDescent="0.25">
      <c r="A643" s="686">
        <v>639</v>
      </c>
      <c r="B643" s="81" t="s">
        <v>2324</v>
      </c>
      <c r="C643" s="474">
        <v>120140012982</v>
      </c>
      <c r="D643" s="475" t="s">
        <v>2325</v>
      </c>
      <c r="E643" s="476">
        <v>45824</v>
      </c>
      <c r="F643" s="477">
        <v>0.41666666666666669</v>
      </c>
      <c r="G643" s="475" t="s">
        <v>314</v>
      </c>
      <c r="H643" s="478" t="s">
        <v>315</v>
      </c>
      <c r="I643" s="475" t="s">
        <v>316</v>
      </c>
      <c r="J643" s="26" t="s">
        <v>2308</v>
      </c>
      <c r="K643" s="476">
        <v>45807</v>
      </c>
    </row>
    <row r="644" spans="1:11" ht="94.5" customHeight="1" x14ac:dyDescent="0.25">
      <c r="A644" s="686">
        <v>640</v>
      </c>
      <c r="B644" s="81" t="s">
        <v>2359</v>
      </c>
      <c r="C644" s="474">
        <v>100240017626</v>
      </c>
      <c r="D644" s="475" t="s">
        <v>2326</v>
      </c>
      <c r="E644" s="476">
        <v>45824</v>
      </c>
      <c r="F644" s="477">
        <v>0.41666666666666669</v>
      </c>
      <c r="G644" s="475" t="s">
        <v>314</v>
      </c>
      <c r="H644" s="478" t="s">
        <v>315</v>
      </c>
      <c r="I644" s="475" t="s">
        <v>316</v>
      </c>
      <c r="J644" s="26" t="s">
        <v>2308</v>
      </c>
      <c r="K644" s="476">
        <v>45807</v>
      </c>
    </row>
    <row r="645" spans="1:11" ht="94.5" customHeight="1" x14ac:dyDescent="0.25">
      <c r="A645" s="686">
        <v>641</v>
      </c>
      <c r="B645" s="81" t="s">
        <v>2360</v>
      </c>
      <c r="C645" s="474">
        <v>80440014701</v>
      </c>
      <c r="D645" s="475" t="s">
        <v>2327</v>
      </c>
      <c r="E645" s="476">
        <v>45824</v>
      </c>
      <c r="F645" s="477">
        <v>0.41666666666666669</v>
      </c>
      <c r="G645" s="475" t="s">
        <v>314</v>
      </c>
      <c r="H645" s="478" t="s">
        <v>315</v>
      </c>
      <c r="I645" s="475" t="s">
        <v>316</v>
      </c>
      <c r="J645" s="26" t="s">
        <v>2308</v>
      </c>
      <c r="K645" s="476">
        <v>45807</v>
      </c>
    </row>
    <row r="646" spans="1:11" ht="94.5" customHeight="1" x14ac:dyDescent="0.25">
      <c r="A646" s="686">
        <v>642</v>
      </c>
      <c r="B646" s="81" t="s">
        <v>2361</v>
      </c>
      <c r="C646" s="474">
        <v>50540004257</v>
      </c>
      <c r="D646" s="475" t="s">
        <v>2328</v>
      </c>
      <c r="E646" s="476">
        <v>45824</v>
      </c>
      <c r="F646" s="477">
        <v>0.41666666666666669</v>
      </c>
      <c r="G646" s="475" t="s">
        <v>314</v>
      </c>
      <c r="H646" s="478" t="s">
        <v>315</v>
      </c>
      <c r="I646" s="475" t="s">
        <v>316</v>
      </c>
      <c r="J646" s="26" t="s">
        <v>2308</v>
      </c>
      <c r="K646" s="476">
        <v>45807</v>
      </c>
    </row>
    <row r="647" spans="1:11" ht="94.5" customHeight="1" x14ac:dyDescent="0.25">
      <c r="A647" s="686">
        <v>643</v>
      </c>
      <c r="B647" s="81" t="s">
        <v>2329</v>
      </c>
      <c r="C647" s="474">
        <v>80140020715</v>
      </c>
      <c r="D647" s="475" t="s">
        <v>2330</v>
      </c>
      <c r="E647" s="476">
        <v>45824</v>
      </c>
      <c r="F647" s="477">
        <v>0.41666666666666669</v>
      </c>
      <c r="G647" s="475" t="s">
        <v>314</v>
      </c>
      <c r="H647" s="478" t="s">
        <v>315</v>
      </c>
      <c r="I647" s="475" t="s">
        <v>316</v>
      </c>
      <c r="J647" s="26" t="s">
        <v>2308</v>
      </c>
      <c r="K647" s="476">
        <v>45807</v>
      </c>
    </row>
    <row r="648" spans="1:11" ht="94.5" customHeight="1" x14ac:dyDescent="0.25">
      <c r="A648" s="686">
        <v>644</v>
      </c>
      <c r="B648" s="81" t="s">
        <v>2331</v>
      </c>
      <c r="C648" s="474">
        <v>120240018484</v>
      </c>
      <c r="D648" s="475" t="s">
        <v>2332</v>
      </c>
      <c r="E648" s="476">
        <v>45824</v>
      </c>
      <c r="F648" s="477">
        <v>0.41666666666666669</v>
      </c>
      <c r="G648" s="475" t="s">
        <v>314</v>
      </c>
      <c r="H648" s="478" t="s">
        <v>315</v>
      </c>
      <c r="I648" s="475" t="s">
        <v>316</v>
      </c>
      <c r="J648" s="26" t="s">
        <v>2308</v>
      </c>
      <c r="K648" s="476">
        <v>45807</v>
      </c>
    </row>
    <row r="649" spans="1:11" ht="94.5" customHeight="1" x14ac:dyDescent="0.25">
      <c r="A649" s="686">
        <v>645</v>
      </c>
      <c r="B649" s="26" t="s">
        <v>467</v>
      </c>
      <c r="C649" s="93" t="s">
        <v>1211</v>
      </c>
      <c r="D649" s="94" t="s">
        <v>468</v>
      </c>
      <c r="E649" s="31">
        <v>45824</v>
      </c>
      <c r="F649" s="28">
        <v>0.60416666666666663</v>
      </c>
      <c r="G649" s="687" t="s">
        <v>469</v>
      </c>
      <c r="H649" s="687" t="s">
        <v>2199</v>
      </c>
      <c r="I649" s="687" t="s">
        <v>450</v>
      </c>
      <c r="J649" s="26" t="s">
        <v>451</v>
      </c>
      <c r="K649" s="37">
        <v>45807</v>
      </c>
    </row>
    <row r="650" spans="1:11" ht="94.5" customHeight="1" x14ac:dyDescent="0.25">
      <c r="A650" s="686">
        <v>646</v>
      </c>
      <c r="B650" s="516" t="s">
        <v>458</v>
      </c>
      <c r="C650" s="517" t="s">
        <v>459</v>
      </c>
      <c r="D650" s="518" t="s">
        <v>460</v>
      </c>
      <c r="E650" s="476">
        <v>45824</v>
      </c>
      <c r="F650" s="519">
        <v>0.625</v>
      </c>
      <c r="G650" s="687" t="s">
        <v>461</v>
      </c>
      <c r="H650" s="687" t="s">
        <v>2200</v>
      </c>
      <c r="I650" s="520" t="s">
        <v>450</v>
      </c>
      <c r="J650" s="26" t="s">
        <v>451</v>
      </c>
      <c r="K650" s="37">
        <v>45810</v>
      </c>
    </row>
    <row r="651" spans="1:11" ht="94.5" customHeight="1" x14ac:dyDescent="0.25">
      <c r="A651" s="686">
        <v>647</v>
      </c>
      <c r="B651" s="516" t="s">
        <v>1332</v>
      </c>
      <c r="C651" s="517" t="s">
        <v>1333</v>
      </c>
      <c r="D651" s="518" t="s">
        <v>1334</v>
      </c>
      <c r="E651" s="476">
        <v>45824</v>
      </c>
      <c r="F651" s="519" t="s">
        <v>1553</v>
      </c>
      <c r="G651" s="687" t="s">
        <v>456</v>
      </c>
      <c r="H651" s="687" t="s">
        <v>1812</v>
      </c>
      <c r="I651" s="520" t="s">
        <v>450</v>
      </c>
      <c r="J651" s="26" t="s">
        <v>451</v>
      </c>
      <c r="K651" s="37">
        <v>45810</v>
      </c>
    </row>
    <row r="652" spans="1:11" ht="94.5" customHeight="1" x14ac:dyDescent="0.25">
      <c r="A652" s="686">
        <v>648</v>
      </c>
      <c r="B652" s="123" t="s">
        <v>75</v>
      </c>
      <c r="C652" s="124" t="s">
        <v>76</v>
      </c>
      <c r="D652" s="125" t="s">
        <v>77</v>
      </c>
      <c r="E652" s="167">
        <v>45818</v>
      </c>
      <c r="F652" s="127" t="s">
        <v>78</v>
      </c>
      <c r="G652" s="125" t="s">
        <v>79</v>
      </c>
      <c r="H652" s="125" t="s">
        <v>2201</v>
      </c>
      <c r="I652" s="128" t="s">
        <v>81</v>
      </c>
      <c r="J652" s="125" t="s">
        <v>82</v>
      </c>
      <c r="K652" s="37">
        <v>45810</v>
      </c>
    </row>
    <row r="653" spans="1:11" ht="94.5" customHeight="1" x14ac:dyDescent="0.25">
      <c r="A653" s="686">
        <v>649</v>
      </c>
      <c r="B653" s="474" t="s">
        <v>478</v>
      </c>
      <c r="C653" s="508" t="s">
        <v>479</v>
      </c>
      <c r="D653" s="475" t="s">
        <v>480</v>
      </c>
      <c r="E653" s="476">
        <v>45824</v>
      </c>
      <c r="F653" s="475" t="s">
        <v>261</v>
      </c>
      <c r="G653" s="475" t="s">
        <v>262</v>
      </c>
      <c r="H653" s="475" t="s">
        <v>2202</v>
      </c>
      <c r="I653" s="475" t="s">
        <v>163</v>
      </c>
      <c r="J653" s="33" t="s">
        <v>264</v>
      </c>
      <c r="K653" s="37">
        <v>45810</v>
      </c>
    </row>
    <row r="654" spans="1:11" ht="94.5" customHeight="1" x14ac:dyDescent="0.25">
      <c r="A654" s="686">
        <v>650</v>
      </c>
      <c r="B654" s="508" t="s">
        <v>889</v>
      </c>
      <c r="C654" s="521" t="s">
        <v>890</v>
      </c>
      <c r="D654" s="132" t="s">
        <v>891</v>
      </c>
      <c r="E654" s="476">
        <v>45824</v>
      </c>
      <c r="F654" s="477">
        <v>0.60416666666666663</v>
      </c>
      <c r="G654" s="475" t="s">
        <v>892</v>
      </c>
      <c r="H654" s="475" t="s">
        <v>2203</v>
      </c>
      <c r="I654" s="522" t="s">
        <v>30</v>
      </c>
      <c r="J654" s="41" t="s">
        <v>894</v>
      </c>
      <c r="K654" s="37">
        <v>45810</v>
      </c>
    </row>
    <row r="655" spans="1:11" ht="94.5" customHeight="1" x14ac:dyDescent="0.25">
      <c r="A655" s="686">
        <v>651</v>
      </c>
      <c r="B655" s="51" t="s">
        <v>1152</v>
      </c>
      <c r="C655" s="212">
        <v>970340000566</v>
      </c>
      <c r="D655" s="213" t="s">
        <v>1153</v>
      </c>
      <c r="E655" s="36" t="str">
        <f>[20]Лист1!E637</f>
        <v>16.06.2025</v>
      </c>
      <c r="F655" s="28" t="str">
        <f>[20]Лист1!F637</f>
        <v>11-00</v>
      </c>
      <c r="G655" s="91" t="s">
        <v>128</v>
      </c>
      <c r="H655" s="88" t="s">
        <v>2204</v>
      </c>
      <c r="I655" s="34" t="s">
        <v>130</v>
      </c>
      <c r="J655" s="56" t="s">
        <v>131</v>
      </c>
      <c r="K655" s="31">
        <f>[20]Лист1!K637</f>
        <v>45810</v>
      </c>
    </row>
    <row r="656" spans="1:11" ht="94.5" customHeight="1" x14ac:dyDescent="0.25">
      <c r="A656" s="686">
        <v>652</v>
      </c>
      <c r="B656" s="474" t="s">
        <v>1103</v>
      </c>
      <c r="C656" s="508" t="s">
        <v>1104</v>
      </c>
      <c r="D656" s="475" t="s">
        <v>1105</v>
      </c>
      <c r="E656" s="476">
        <v>45824</v>
      </c>
      <c r="F656" s="477">
        <v>0.375</v>
      </c>
      <c r="G656" s="29" t="s">
        <v>2205</v>
      </c>
      <c r="H656" s="687" t="s">
        <v>2210</v>
      </c>
      <c r="I656" s="523" t="s">
        <v>30</v>
      </c>
      <c r="J656" s="24" t="s">
        <v>611</v>
      </c>
      <c r="K656" s="31">
        <v>45810</v>
      </c>
    </row>
    <row r="657" spans="1:11" ht="94.5" customHeight="1" x14ac:dyDescent="0.25">
      <c r="A657" s="686">
        <v>653</v>
      </c>
      <c r="B657" s="27" t="s">
        <v>2209</v>
      </c>
      <c r="C657" s="508" t="s">
        <v>2208</v>
      </c>
      <c r="D657" s="687" t="s">
        <v>2207</v>
      </c>
      <c r="E657" s="476">
        <v>45825</v>
      </c>
      <c r="F657" s="477">
        <v>0.4375</v>
      </c>
      <c r="G657" s="686" t="s">
        <v>2206</v>
      </c>
      <c r="H657" s="687" t="s">
        <v>1028</v>
      </c>
      <c r="I657" s="523" t="s">
        <v>30</v>
      </c>
      <c r="J657" s="475" t="s">
        <v>111</v>
      </c>
      <c r="K657" s="37">
        <v>45810</v>
      </c>
    </row>
    <row r="658" spans="1:11" ht="94.5" customHeight="1" x14ac:dyDescent="0.25">
      <c r="A658" s="686">
        <v>654</v>
      </c>
      <c r="B658" s="474" t="s">
        <v>649</v>
      </c>
      <c r="C658" s="475" t="str">
        <f>[28]Лист1!C640</f>
        <v>140540023084</v>
      </c>
      <c r="D658" s="475" t="s">
        <v>651</v>
      </c>
      <c r="E658" s="37">
        <f>[28]Лист1!E640</f>
        <v>45831</v>
      </c>
      <c r="F658" s="37" t="str">
        <f>[28]Лист1!F640</f>
        <v>11-00</v>
      </c>
      <c r="G658" s="524" t="s">
        <v>641</v>
      </c>
      <c r="H658" s="199" t="s">
        <v>2211</v>
      </c>
      <c r="I658" s="525" t="s">
        <v>130</v>
      </c>
      <c r="J658" s="526" t="s">
        <v>648</v>
      </c>
      <c r="K658" s="37">
        <f>[28]Лист1!K640</f>
        <v>45810</v>
      </c>
    </row>
    <row r="659" spans="1:11" ht="94.5" customHeight="1" x14ac:dyDescent="0.25">
      <c r="A659" s="686">
        <v>655</v>
      </c>
      <c r="B659" s="527" t="s">
        <v>653</v>
      </c>
      <c r="C659" s="528">
        <v>70140006916</v>
      </c>
      <c r="D659" s="529" t="s">
        <v>654</v>
      </c>
      <c r="E659" s="530">
        <v>45831</v>
      </c>
      <c r="F659" s="530" t="s">
        <v>1172</v>
      </c>
      <c r="G659" s="531" t="s">
        <v>641</v>
      </c>
      <c r="H659" s="110" t="s">
        <v>2211</v>
      </c>
      <c r="I659" s="532" t="s">
        <v>130</v>
      </c>
      <c r="J659" s="533" t="s">
        <v>648</v>
      </c>
      <c r="K659" s="534">
        <v>45810</v>
      </c>
    </row>
    <row r="660" spans="1:11" ht="94.5" customHeight="1" x14ac:dyDescent="0.25">
      <c r="A660" s="686">
        <v>656</v>
      </c>
      <c r="B660" s="686" t="s">
        <v>2362</v>
      </c>
      <c r="C660" s="686">
        <v>190240020573</v>
      </c>
      <c r="D660" s="686" t="s">
        <v>424</v>
      </c>
      <c r="E660" s="37">
        <v>45831</v>
      </c>
      <c r="F660" s="686" t="s">
        <v>115</v>
      </c>
      <c r="G660" s="686" t="s">
        <v>128</v>
      </c>
      <c r="H660" s="686" t="s">
        <v>2211</v>
      </c>
      <c r="I660" s="686" t="s">
        <v>130</v>
      </c>
      <c r="J660" s="686" t="s">
        <v>2212</v>
      </c>
      <c r="K660" s="37">
        <v>45810</v>
      </c>
    </row>
    <row r="661" spans="1:11" ht="94.5" customHeight="1" x14ac:dyDescent="0.25">
      <c r="A661" s="686">
        <v>657</v>
      </c>
      <c r="B661" s="33" t="s">
        <v>832</v>
      </c>
      <c r="C661" s="73">
        <v>920517401720</v>
      </c>
      <c r="D661" s="535" t="s">
        <v>833</v>
      </c>
      <c r="E661" s="536">
        <f>[28]Лист1!E643</f>
        <v>45831</v>
      </c>
      <c r="F661" s="537" t="str">
        <f>[28]Лист1!F643</f>
        <v>11-30</v>
      </c>
      <c r="G661" s="531" t="s">
        <v>641</v>
      </c>
      <c r="H661" s="33" t="s">
        <v>647</v>
      </c>
      <c r="I661" s="525" t="s">
        <v>130</v>
      </c>
      <c r="J661" s="533" t="s">
        <v>648</v>
      </c>
      <c r="K661" s="37">
        <f>[28]Лист1!K643</f>
        <v>45810</v>
      </c>
    </row>
    <row r="662" spans="1:11" ht="94.5" customHeight="1" x14ac:dyDescent="0.25">
      <c r="A662" s="686">
        <v>658</v>
      </c>
      <c r="B662" s="538" t="s">
        <v>2214</v>
      </c>
      <c r="C662" s="539" t="s">
        <v>2213</v>
      </c>
      <c r="D662" s="538" t="s">
        <v>2215</v>
      </c>
      <c r="E662" s="509">
        <v>45832</v>
      </c>
      <c r="F662" s="540" t="s">
        <v>1919</v>
      </c>
      <c r="G662" s="538" t="s">
        <v>2216</v>
      </c>
      <c r="H662" s="529" t="s">
        <v>2211</v>
      </c>
      <c r="I662" s="538" t="s">
        <v>130</v>
      </c>
      <c r="J662" s="541" t="s">
        <v>2217</v>
      </c>
      <c r="K662" s="509">
        <v>45810</v>
      </c>
    </row>
    <row r="663" spans="1:11" ht="94.5" customHeight="1" x14ac:dyDescent="0.25">
      <c r="A663" s="686">
        <v>659</v>
      </c>
      <c r="B663" s="475" t="s">
        <v>1026</v>
      </c>
      <c r="C663" s="475" t="s">
        <v>2219</v>
      </c>
      <c r="D663" s="475" t="s">
        <v>1027</v>
      </c>
      <c r="E663" s="476">
        <v>45825</v>
      </c>
      <c r="F663" s="477">
        <v>0.41666666666666669</v>
      </c>
      <c r="G663" s="29" t="s">
        <v>28</v>
      </c>
      <c r="H663" s="687" t="s">
        <v>2218</v>
      </c>
      <c r="I663" s="523" t="s">
        <v>30</v>
      </c>
      <c r="J663" s="475" t="s">
        <v>31</v>
      </c>
      <c r="K663" s="37">
        <v>45811</v>
      </c>
    </row>
    <row r="664" spans="1:11" ht="94.5" customHeight="1" x14ac:dyDescent="0.25">
      <c r="A664" s="686">
        <v>660</v>
      </c>
      <c r="B664" s="686" t="s">
        <v>2225</v>
      </c>
      <c r="C664" s="34" t="s">
        <v>2224</v>
      </c>
      <c r="D664" s="686" t="s">
        <v>2223</v>
      </c>
      <c r="E664" s="37">
        <f>[28]Лист1!E646</f>
        <v>45832</v>
      </c>
      <c r="F664" s="37" t="str">
        <f>[28]Лист1!F646</f>
        <v>10-00</v>
      </c>
      <c r="G664" s="686" t="s">
        <v>2222</v>
      </c>
      <c r="H664" s="686" t="s">
        <v>2221</v>
      </c>
      <c r="I664" s="686" t="s">
        <v>730</v>
      </c>
      <c r="J664" s="686" t="s">
        <v>731</v>
      </c>
      <c r="K664" s="34" t="s">
        <v>2220</v>
      </c>
    </row>
    <row r="665" spans="1:11" ht="94.5" customHeight="1" x14ac:dyDescent="0.25">
      <c r="A665" s="686">
        <v>661</v>
      </c>
      <c r="B665" s="686" t="s">
        <v>721</v>
      </c>
      <c r="C665" s="106" t="s">
        <v>722</v>
      </c>
      <c r="D665" s="542" t="s">
        <v>723</v>
      </c>
      <c r="E665" s="37">
        <f>[28]Лист1!E647</f>
        <v>45831</v>
      </c>
      <c r="F665" s="686" t="str">
        <f>[28]Лист1!F647</f>
        <v>10-00</v>
      </c>
      <c r="G665" s="531" t="s">
        <v>641</v>
      </c>
      <c r="H665" s="33" t="s">
        <v>2226</v>
      </c>
      <c r="I665" s="525" t="s">
        <v>130</v>
      </c>
      <c r="J665" s="526" t="s">
        <v>131</v>
      </c>
      <c r="K665" s="37">
        <v>45811</v>
      </c>
    </row>
    <row r="666" spans="1:11" ht="94.5" customHeight="1" x14ac:dyDescent="0.25">
      <c r="A666" s="686">
        <v>662</v>
      </c>
      <c r="B666" s="59" t="s">
        <v>713</v>
      </c>
      <c r="C666" s="543" t="s">
        <v>714</v>
      </c>
      <c r="D666" s="542" t="s">
        <v>662</v>
      </c>
      <c r="E666" s="534">
        <v>45831</v>
      </c>
      <c r="F666" s="62" t="s">
        <v>2227</v>
      </c>
      <c r="G666" s="531" t="s">
        <v>641</v>
      </c>
      <c r="H666" s="110" t="s">
        <v>2211</v>
      </c>
      <c r="I666" s="532" t="s">
        <v>130</v>
      </c>
      <c r="J666" s="526" t="s">
        <v>131</v>
      </c>
      <c r="K666" s="534">
        <v>45811</v>
      </c>
    </row>
    <row r="667" spans="1:11" ht="94.5" customHeight="1" x14ac:dyDescent="0.25">
      <c r="A667" s="686">
        <v>663</v>
      </c>
      <c r="B667" s="474" t="s">
        <v>2228</v>
      </c>
      <c r="C667" s="474" t="str">
        <f>C657</f>
        <v>180140021883</v>
      </c>
      <c r="D667" s="687" t="s">
        <v>2229</v>
      </c>
      <c r="E667" s="37">
        <f>E657</f>
        <v>45825</v>
      </c>
      <c r="F667" s="46">
        <f>F657</f>
        <v>0.4375</v>
      </c>
      <c r="G667" s="46" t="s">
        <v>756</v>
      </c>
      <c r="H667" s="306" t="s">
        <v>2230</v>
      </c>
      <c r="I667" s="169" t="s">
        <v>758</v>
      </c>
      <c r="J667" s="46" t="s">
        <v>759</v>
      </c>
      <c r="K667" s="37">
        <v>45811</v>
      </c>
    </row>
    <row r="668" spans="1:11" ht="94.5" customHeight="1" x14ac:dyDescent="0.25">
      <c r="A668" s="686">
        <v>664</v>
      </c>
      <c r="B668" s="686" t="s">
        <v>2233</v>
      </c>
      <c r="C668" s="36">
        <v>160340005855</v>
      </c>
      <c r="D668" s="686" t="s">
        <v>2232</v>
      </c>
      <c r="E668" s="37">
        <v>45825</v>
      </c>
      <c r="F668" s="686" t="s">
        <v>99</v>
      </c>
      <c r="G668" s="686" t="s">
        <v>1339</v>
      </c>
      <c r="H668" s="686" t="s">
        <v>2231</v>
      </c>
      <c r="I668" s="686" t="s">
        <v>30</v>
      </c>
      <c r="J668" s="33" t="s">
        <v>212</v>
      </c>
      <c r="K668" s="544">
        <v>45811</v>
      </c>
    </row>
    <row r="669" spans="1:11" ht="94.5" customHeight="1" x14ac:dyDescent="0.25">
      <c r="A669" s="686">
        <v>665</v>
      </c>
      <c r="B669" s="280" t="s">
        <v>2240</v>
      </c>
      <c r="C669" s="281" t="s">
        <v>2239</v>
      </c>
      <c r="D669" s="280" t="s">
        <v>2238</v>
      </c>
      <c r="E669" s="282">
        <v>45826</v>
      </c>
      <c r="F669" s="283" t="s">
        <v>864</v>
      </c>
      <c r="G669" s="280" t="s">
        <v>2237</v>
      </c>
      <c r="H669" s="280" t="s">
        <v>2236</v>
      </c>
      <c r="I669" s="280" t="s">
        <v>2235</v>
      </c>
      <c r="J669" s="1" t="s">
        <v>2234</v>
      </c>
      <c r="K669" s="37">
        <v>45811</v>
      </c>
    </row>
    <row r="670" spans="1:11" ht="94.5" customHeight="1" x14ac:dyDescent="0.25">
      <c r="A670" s="686">
        <v>666</v>
      </c>
      <c r="B670" s="545" t="s">
        <v>394</v>
      </c>
      <c r="C670" s="199" t="s">
        <v>395</v>
      </c>
      <c r="D670" s="686" t="s">
        <v>396</v>
      </c>
      <c r="E670" s="476">
        <v>45826</v>
      </c>
      <c r="F670" s="477">
        <v>0.41666666666666669</v>
      </c>
      <c r="G670" s="686" t="s">
        <v>51</v>
      </c>
      <c r="H670" s="686" t="s">
        <v>397</v>
      </c>
      <c r="I670" s="686" t="s">
        <v>30</v>
      </c>
      <c r="J670" s="687" t="s">
        <v>53</v>
      </c>
      <c r="K670" s="509">
        <v>45811</v>
      </c>
    </row>
    <row r="671" spans="1:11" ht="94.5" customHeight="1" x14ac:dyDescent="0.25">
      <c r="A671" s="686">
        <v>667</v>
      </c>
      <c r="B671" s="32" t="s">
        <v>1069</v>
      </c>
      <c r="C671" s="33" t="s">
        <v>1070</v>
      </c>
      <c r="D671" s="687" t="s">
        <v>1071</v>
      </c>
      <c r="E671" s="31">
        <v>45826</v>
      </c>
      <c r="F671" s="28">
        <v>0.66666666666666663</v>
      </c>
      <c r="G671" s="686" t="s">
        <v>51</v>
      </c>
      <c r="H671" s="686" t="s">
        <v>1475</v>
      </c>
      <c r="I671" s="686" t="s">
        <v>30</v>
      </c>
      <c r="J671" s="687" t="s">
        <v>53</v>
      </c>
      <c r="K671" s="37">
        <v>45811</v>
      </c>
    </row>
    <row r="672" spans="1:11" ht="94.5" customHeight="1" x14ac:dyDescent="0.25">
      <c r="A672" s="686">
        <v>668</v>
      </c>
      <c r="B672" s="32" t="s">
        <v>1109</v>
      </c>
      <c r="C672" s="33" t="s">
        <v>1110</v>
      </c>
      <c r="D672" s="687" t="s">
        <v>393</v>
      </c>
      <c r="E672" s="546">
        <v>45826</v>
      </c>
      <c r="F672" s="477">
        <v>0.625</v>
      </c>
      <c r="G672" s="686" t="s">
        <v>51</v>
      </c>
      <c r="H672" s="686" t="s">
        <v>1475</v>
      </c>
      <c r="I672" s="686" t="s">
        <v>30</v>
      </c>
      <c r="J672" s="687" t="s">
        <v>53</v>
      </c>
      <c r="K672" s="509">
        <v>45811</v>
      </c>
    </row>
    <row r="673" spans="1:11" ht="94.5" customHeight="1" x14ac:dyDescent="0.25">
      <c r="A673" s="686">
        <v>669</v>
      </c>
      <c r="B673" s="39" t="s">
        <v>2248</v>
      </c>
      <c r="C673" s="40" t="s">
        <v>2249</v>
      </c>
      <c r="D673" s="39" t="s">
        <v>2250</v>
      </c>
      <c r="E673" s="37">
        <f>[29]Лист1!E655</f>
        <v>45838</v>
      </c>
      <c r="F673" s="34" t="s">
        <v>2251</v>
      </c>
      <c r="G673" s="686" t="s">
        <v>2252</v>
      </c>
      <c r="H673" s="687" t="s">
        <v>2253</v>
      </c>
      <c r="I673" s="686" t="s">
        <v>1684</v>
      </c>
      <c r="J673" s="686" t="s">
        <v>1683</v>
      </c>
      <c r="K673" s="509">
        <v>45812</v>
      </c>
    </row>
    <row r="674" spans="1:11" ht="94.5" customHeight="1" x14ac:dyDescent="0.25">
      <c r="A674" s="686">
        <v>670</v>
      </c>
      <c r="B674" s="687" t="s">
        <v>1232</v>
      </c>
      <c r="C674" s="26" t="s">
        <v>148</v>
      </c>
      <c r="D674" s="687" t="s">
        <v>149</v>
      </c>
      <c r="E674" s="31">
        <v>45826</v>
      </c>
      <c r="F674" s="687" t="s">
        <v>78</v>
      </c>
      <c r="G674" s="687" t="s">
        <v>1233</v>
      </c>
      <c r="H674" s="687" t="s">
        <v>1423</v>
      </c>
      <c r="I674" s="687" t="s">
        <v>30</v>
      </c>
      <c r="J674" s="687" t="s">
        <v>152</v>
      </c>
      <c r="K674" s="509">
        <v>45812</v>
      </c>
    </row>
    <row r="675" spans="1:11" ht="94.5" customHeight="1" x14ac:dyDescent="0.25">
      <c r="A675" s="686">
        <v>671</v>
      </c>
      <c r="B675" s="687" t="s">
        <v>1909</v>
      </c>
      <c r="C675" s="26" t="s">
        <v>1910</v>
      </c>
      <c r="D675" s="687" t="s">
        <v>1911</v>
      </c>
      <c r="E675" s="31">
        <v>45826</v>
      </c>
      <c r="F675" s="687" t="s">
        <v>78</v>
      </c>
      <c r="G675" s="687" t="s">
        <v>281</v>
      </c>
      <c r="H675" s="687" t="s">
        <v>2241</v>
      </c>
      <c r="I675" s="687" t="s">
        <v>30</v>
      </c>
      <c r="J675" s="687" t="s">
        <v>152</v>
      </c>
      <c r="K675" s="509">
        <v>45812</v>
      </c>
    </row>
    <row r="676" spans="1:11" ht="94.5" customHeight="1" x14ac:dyDescent="0.25">
      <c r="A676" s="686">
        <v>672</v>
      </c>
      <c r="B676" s="475" t="s">
        <v>2242</v>
      </c>
      <c r="C676" s="26" t="s">
        <v>2243</v>
      </c>
      <c r="D676" s="475" t="s">
        <v>2244</v>
      </c>
      <c r="E676" s="476">
        <v>45819</v>
      </c>
      <c r="F676" s="477">
        <v>0.41666666666666669</v>
      </c>
      <c r="G676" s="475" t="s">
        <v>2245</v>
      </c>
      <c r="H676" s="475" t="s">
        <v>2246</v>
      </c>
      <c r="I676" s="475" t="s">
        <v>403</v>
      </c>
      <c r="J676" s="475" t="s">
        <v>2247</v>
      </c>
      <c r="K676" s="509">
        <v>45812</v>
      </c>
    </row>
    <row r="677" spans="1:11" ht="94.5" customHeight="1" x14ac:dyDescent="0.25">
      <c r="A677" s="686">
        <v>673</v>
      </c>
      <c r="B677" s="26" t="s">
        <v>2254</v>
      </c>
      <c r="C677" s="26" t="s">
        <v>2255</v>
      </c>
      <c r="D677" s="687" t="s">
        <v>2256</v>
      </c>
      <c r="E677" s="31" t="s">
        <v>2257</v>
      </c>
      <c r="F677" s="28" t="s">
        <v>261</v>
      </c>
      <c r="G677" s="687" t="s">
        <v>991</v>
      </c>
      <c r="H677" s="687" t="s">
        <v>2258</v>
      </c>
      <c r="I677" s="687" t="s">
        <v>2136</v>
      </c>
      <c r="J677" s="687">
        <v>87051870577</v>
      </c>
      <c r="K677" s="509">
        <v>45813</v>
      </c>
    </row>
    <row r="678" spans="1:11" ht="94.5" customHeight="1" x14ac:dyDescent="0.25">
      <c r="A678" s="686">
        <v>674</v>
      </c>
      <c r="B678" s="687" t="s">
        <v>427</v>
      </c>
      <c r="C678" s="26" t="s">
        <v>428</v>
      </c>
      <c r="D678" s="687" t="s">
        <v>429</v>
      </c>
      <c r="E678" s="31">
        <v>45827</v>
      </c>
      <c r="F678" s="687" t="s">
        <v>115</v>
      </c>
      <c r="G678" s="687" t="s">
        <v>430</v>
      </c>
      <c r="H678" s="687" t="s">
        <v>2259</v>
      </c>
      <c r="I678" s="687" t="s">
        <v>30</v>
      </c>
      <c r="J678" s="687" t="s">
        <v>152</v>
      </c>
      <c r="K678" s="509">
        <v>45813</v>
      </c>
    </row>
    <row r="679" spans="1:11" ht="94.5" customHeight="1" x14ac:dyDescent="0.25">
      <c r="A679" s="686">
        <v>675</v>
      </c>
      <c r="B679" s="474" t="s">
        <v>1390</v>
      </c>
      <c r="C679" s="508" t="s">
        <v>1391</v>
      </c>
      <c r="D679" s="475" t="s">
        <v>1392</v>
      </c>
      <c r="E679" s="476">
        <v>45831</v>
      </c>
      <c r="F679" s="475" t="s">
        <v>78</v>
      </c>
      <c r="G679" s="475" t="s">
        <v>1897</v>
      </c>
      <c r="H679" s="475" t="s">
        <v>1899</v>
      </c>
      <c r="I679" s="475" t="s">
        <v>310</v>
      </c>
      <c r="J679" s="475" t="s">
        <v>340</v>
      </c>
      <c r="K679" s="509">
        <v>45813</v>
      </c>
    </row>
    <row r="680" spans="1:11" ht="94.5" customHeight="1" x14ac:dyDescent="0.25">
      <c r="A680" s="686">
        <v>676</v>
      </c>
      <c r="B680" s="474" t="s">
        <v>789</v>
      </c>
      <c r="C680" s="508" t="s">
        <v>790</v>
      </c>
      <c r="D680" s="475" t="s">
        <v>791</v>
      </c>
      <c r="E680" s="476">
        <v>45831</v>
      </c>
      <c r="F680" s="475" t="s">
        <v>99</v>
      </c>
      <c r="G680" s="475" t="s">
        <v>1897</v>
      </c>
      <c r="H680" s="475" t="s">
        <v>1899</v>
      </c>
      <c r="I680" s="475" t="s">
        <v>310</v>
      </c>
      <c r="J680" s="475" t="s">
        <v>340</v>
      </c>
      <c r="K680" s="509">
        <v>45813</v>
      </c>
    </row>
    <row r="681" spans="1:11" ht="94.5" customHeight="1" x14ac:dyDescent="0.25">
      <c r="A681" s="686">
        <v>677</v>
      </c>
      <c r="B681" s="547" t="s">
        <v>900</v>
      </c>
      <c r="C681" s="547" t="s">
        <v>901</v>
      </c>
      <c r="D681" s="545" t="s">
        <v>902</v>
      </c>
      <c r="E681" s="476">
        <v>45838</v>
      </c>
      <c r="F681" s="475" t="s">
        <v>78</v>
      </c>
      <c r="G681" s="475" t="s">
        <v>1897</v>
      </c>
      <c r="H681" s="475" t="s">
        <v>1900</v>
      </c>
      <c r="I681" s="475" t="s">
        <v>310</v>
      </c>
      <c r="J681" s="475" t="s">
        <v>340</v>
      </c>
      <c r="K681" s="509">
        <v>45813</v>
      </c>
    </row>
    <row r="682" spans="1:11" ht="94.5" customHeight="1" x14ac:dyDescent="0.25">
      <c r="A682" s="686">
        <v>678</v>
      </c>
      <c r="B682" s="548" t="s">
        <v>259</v>
      </c>
      <c r="C682" s="549">
        <v>130140001592</v>
      </c>
      <c r="D682" s="20" t="s">
        <v>260</v>
      </c>
      <c r="E682" s="22">
        <v>45826</v>
      </c>
      <c r="F682" s="20" t="s">
        <v>261</v>
      </c>
      <c r="G682" s="20" t="s">
        <v>262</v>
      </c>
      <c r="H682" s="20" t="s">
        <v>2260</v>
      </c>
      <c r="I682" s="20" t="s">
        <v>163</v>
      </c>
      <c r="J682" s="110" t="s">
        <v>264</v>
      </c>
      <c r="K682" s="509">
        <v>45813</v>
      </c>
    </row>
    <row r="683" spans="1:11" ht="94.5" customHeight="1" x14ac:dyDescent="0.25">
      <c r="A683" s="686">
        <v>679</v>
      </c>
      <c r="B683" s="548" t="s">
        <v>2261</v>
      </c>
      <c r="C683" s="550">
        <v>151240005258</v>
      </c>
      <c r="D683" s="20" t="s">
        <v>2262</v>
      </c>
      <c r="E683" s="22">
        <v>45834</v>
      </c>
      <c r="F683" s="21">
        <v>0.45833333333333331</v>
      </c>
      <c r="G683" s="20" t="s">
        <v>262</v>
      </c>
      <c r="H683" s="20" t="s">
        <v>2263</v>
      </c>
      <c r="I683" s="20" t="s">
        <v>163</v>
      </c>
      <c r="J683" s="20" t="s">
        <v>630</v>
      </c>
      <c r="K683" s="509">
        <v>45813</v>
      </c>
    </row>
    <row r="684" spans="1:11" ht="94.5" customHeight="1" x14ac:dyDescent="0.25">
      <c r="A684" s="686">
        <v>680</v>
      </c>
      <c r="B684" s="686" t="s">
        <v>2264</v>
      </c>
      <c r="C684" s="551" t="str">
        <f>[29]Лист1!C667</f>
        <v>100740001747</v>
      </c>
      <c r="D684" s="535" t="s">
        <v>2265</v>
      </c>
      <c r="E684" s="37">
        <f>[29]Лист1!E667</f>
        <v>45831</v>
      </c>
      <c r="F684" s="34" t="str">
        <f>[29]Лист1!F667</f>
        <v>15-00</v>
      </c>
      <c r="G684" s="91" t="s">
        <v>641</v>
      </c>
      <c r="H684" s="33" t="s">
        <v>2266</v>
      </c>
      <c r="I684" s="525" t="s">
        <v>130</v>
      </c>
      <c r="J684" s="526" t="s">
        <v>131</v>
      </c>
      <c r="K684" s="509">
        <v>45817</v>
      </c>
    </row>
    <row r="685" spans="1:11" ht="94.5" customHeight="1" x14ac:dyDescent="0.25">
      <c r="A685" s="686">
        <v>681</v>
      </c>
      <c r="B685" s="552" t="s">
        <v>2267</v>
      </c>
      <c r="C685" s="553" t="s">
        <v>2268</v>
      </c>
      <c r="D685" s="554" t="s">
        <v>2269</v>
      </c>
      <c r="E685" s="534">
        <v>45833</v>
      </c>
      <c r="F685" s="534" t="s">
        <v>99</v>
      </c>
      <c r="G685" s="555" t="s">
        <v>2270</v>
      </c>
      <c r="H685" s="556" t="s">
        <v>2271</v>
      </c>
      <c r="I685" s="532" t="s">
        <v>130</v>
      </c>
      <c r="J685" s="526" t="s">
        <v>131</v>
      </c>
      <c r="K685" s="509">
        <v>45817</v>
      </c>
    </row>
    <row r="686" spans="1:11" ht="94.5" customHeight="1" x14ac:dyDescent="0.25">
      <c r="A686" s="686">
        <v>682</v>
      </c>
      <c r="B686" s="552" t="s">
        <v>2063</v>
      </c>
      <c r="C686" s="557">
        <v>930940000749</v>
      </c>
      <c r="D686" s="554" t="s">
        <v>622</v>
      </c>
      <c r="E686" s="37">
        <v>45833</v>
      </c>
      <c r="F686" s="37" t="s">
        <v>1919</v>
      </c>
      <c r="G686" s="555" t="s">
        <v>128</v>
      </c>
      <c r="H686" s="558" t="s">
        <v>659</v>
      </c>
      <c r="I686" s="525" t="s">
        <v>130</v>
      </c>
      <c r="J686" s="526" t="s">
        <v>131</v>
      </c>
      <c r="K686" s="509">
        <v>45817</v>
      </c>
    </row>
    <row r="687" spans="1:11" ht="94.5" customHeight="1" x14ac:dyDescent="0.25">
      <c r="A687" s="686">
        <v>683</v>
      </c>
      <c r="B687" s="548" t="s">
        <v>2061</v>
      </c>
      <c r="C687" s="559" t="s">
        <v>2060</v>
      </c>
      <c r="D687" s="20" t="s">
        <v>2059</v>
      </c>
      <c r="E687" s="60">
        <v>45821</v>
      </c>
      <c r="F687" s="61">
        <v>0.41666666666666669</v>
      </c>
      <c r="G687" s="30" t="s">
        <v>1658</v>
      </c>
      <c r="H687" s="23" t="s">
        <v>1657</v>
      </c>
      <c r="I687" s="30" t="s">
        <v>2058</v>
      </c>
      <c r="J687" s="2" t="s">
        <v>810</v>
      </c>
      <c r="K687" s="509">
        <v>45817</v>
      </c>
    </row>
    <row r="688" spans="1:11" ht="94.5" customHeight="1" x14ac:dyDescent="0.25">
      <c r="A688" s="686">
        <v>684</v>
      </c>
      <c r="B688" s="59" t="s">
        <v>638</v>
      </c>
      <c r="C688" s="560" t="s">
        <v>639</v>
      </c>
      <c r="D688" s="561" t="s">
        <v>640</v>
      </c>
      <c r="E688" s="534">
        <v>45833</v>
      </c>
      <c r="F688" s="62" t="s">
        <v>2227</v>
      </c>
      <c r="G688" s="555" t="s">
        <v>641</v>
      </c>
      <c r="H688" s="110" t="s">
        <v>2272</v>
      </c>
      <c r="I688" s="532" t="s">
        <v>130</v>
      </c>
      <c r="J688" s="526" t="s">
        <v>131</v>
      </c>
      <c r="K688" s="509">
        <v>45817</v>
      </c>
    </row>
    <row r="689" spans="1:11" ht="94.5" customHeight="1" x14ac:dyDescent="0.25">
      <c r="A689" s="686">
        <v>685</v>
      </c>
      <c r="B689" s="686" t="s">
        <v>709</v>
      </c>
      <c r="C689" s="562" t="s">
        <v>710</v>
      </c>
      <c r="D689" s="561" t="s">
        <v>711</v>
      </c>
      <c r="E689" s="37">
        <f>[29]Лист1!E672</f>
        <v>45834</v>
      </c>
      <c r="F689" s="34" t="str">
        <f>[29]Лист1!F672</f>
        <v>10-30</v>
      </c>
      <c r="G689" s="555" t="s">
        <v>641</v>
      </c>
      <c r="H689" s="33" t="s">
        <v>2273</v>
      </c>
      <c r="I689" s="525" t="s">
        <v>130</v>
      </c>
      <c r="J689" s="526" t="s">
        <v>131</v>
      </c>
      <c r="K689" s="509">
        <v>45817</v>
      </c>
    </row>
    <row r="690" spans="1:11" ht="94.5" customHeight="1" x14ac:dyDescent="0.25">
      <c r="A690" s="686">
        <v>686</v>
      </c>
      <c r="B690" s="563" t="s">
        <v>664</v>
      </c>
      <c r="C690" s="564" t="s">
        <v>665</v>
      </c>
      <c r="D690" s="565" t="s">
        <v>666</v>
      </c>
      <c r="E690" s="534">
        <v>45834</v>
      </c>
      <c r="F690" s="62" t="s">
        <v>1919</v>
      </c>
      <c r="G690" s="555" t="s">
        <v>641</v>
      </c>
      <c r="H690" s="110" t="s">
        <v>2273</v>
      </c>
      <c r="I690" s="532" t="s">
        <v>130</v>
      </c>
      <c r="J690" s="526" t="s">
        <v>648</v>
      </c>
      <c r="K690" s="509">
        <v>45817</v>
      </c>
    </row>
    <row r="691" spans="1:11" ht="94.5" customHeight="1" x14ac:dyDescent="0.25">
      <c r="A691" s="686">
        <v>687</v>
      </c>
      <c r="B691" s="563" t="s">
        <v>656</v>
      </c>
      <c r="C691" s="566" t="s">
        <v>657</v>
      </c>
      <c r="D691" s="565" t="s">
        <v>658</v>
      </c>
      <c r="E691" s="37">
        <f>[29]Лист1!E674</f>
        <v>45834</v>
      </c>
      <c r="F691" s="686" t="str">
        <f>[29]Лист1!F674</f>
        <v>11-00</v>
      </c>
      <c r="G691" s="555" t="s">
        <v>641</v>
      </c>
      <c r="H691" s="33" t="s">
        <v>2273</v>
      </c>
      <c r="I691" s="525" t="s">
        <v>130</v>
      </c>
      <c r="J691" s="526" t="s">
        <v>648</v>
      </c>
      <c r="K691" s="509">
        <v>45817</v>
      </c>
    </row>
    <row r="692" spans="1:11" ht="94.5" customHeight="1" x14ac:dyDescent="0.25">
      <c r="A692" s="686">
        <v>688</v>
      </c>
      <c r="B692" s="110" t="s">
        <v>829</v>
      </c>
      <c r="C692" s="567">
        <v>180140006106</v>
      </c>
      <c r="D692" s="568" t="s">
        <v>830</v>
      </c>
      <c r="E692" s="530">
        <v>45834</v>
      </c>
      <c r="F692" s="59" t="s">
        <v>115</v>
      </c>
      <c r="G692" s="555" t="s">
        <v>641</v>
      </c>
      <c r="H692" s="110" t="s">
        <v>2273</v>
      </c>
      <c r="I692" s="532" t="s">
        <v>130</v>
      </c>
      <c r="J692" s="533" t="s">
        <v>648</v>
      </c>
      <c r="K692" s="509">
        <v>45817</v>
      </c>
    </row>
    <row r="693" spans="1:11" ht="94.5" customHeight="1" x14ac:dyDescent="0.25">
      <c r="A693" s="686">
        <v>689</v>
      </c>
      <c r="B693" s="548" t="s">
        <v>643</v>
      </c>
      <c r="C693" s="559" t="s">
        <v>644</v>
      </c>
      <c r="D693" s="20" t="s">
        <v>645</v>
      </c>
      <c r="E693" s="534">
        <v>45834</v>
      </c>
      <c r="F693" s="534" t="s">
        <v>99</v>
      </c>
      <c r="G693" s="555" t="s">
        <v>641</v>
      </c>
      <c r="H693" s="110" t="s">
        <v>2273</v>
      </c>
      <c r="I693" s="532" t="s">
        <v>130</v>
      </c>
      <c r="J693" s="526" t="s">
        <v>648</v>
      </c>
      <c r="K693" s="509">
        <v>45817</v>
      </c>
    </row>
    <row r="694" spans="1:11" ht="94.5" customHeight="1" x14ac:dyDescent="0.25">
      <c r="A694" s="686">
        <v>690</v>
      </c>
      <c r="B694" s="59" t="s">
        <v>660</v>
      </c>
      <c r="C694" s="560" t="s">
        <v>661</v>
      </c>
      <c r="D694" s="561" t="s">
        <v>662</v>
      </c>
      <c r="E694" s="534">
        <v>45833</v>
      </c>
      <c r="F694" s="534" t="s">
        <v>78</v>
      </c>
      <c r="G694" s="555" t="s">
        <v>641</v>
      </c>
      <c r="H694" s="110" t="s">
        <v>2273</v>
      </c>
      <c r="I694" s="532" t="s">
        <v>130</v>
      </c>
      <c r="J694" s="526" t="s">
        <v>131</v>
      </c>
      <c r="K694" s="509">
        <v>45817</v>
      </c>
    </row>
    <row r="695" spans="1:11" ht="94.5" customHeight="1" x14ac:dyDescent="0.25">
      <c r="A695" s="686">
        <v>691</v>
      </c>
      <c r="B695" s="128" t="s">
        <v>2274</v>
      </c>
      <c r="C695" s="173">
        <v>160240017315</v>
      </c>
      <c r="D695" s="569" t="s">
        <v>2275</v>
      </c>
      <c r="E695" s="476">
        <v>45821</v>
      </c>
      <c r="F695" s="519">
        <v>0.4375</v>
      </c>
      <c r="G695" s="74" t="s">
        <v>1522</v>
      </c>
      <c r="H695" s="26" t="s">
        <v>2276</v>
      </c>
      <c r="I695" s="570" t="s">
        <v>217</v>
      </c>
      <c r="J695" s="34" t="s">
        <v>2277</v>
      </c>
      <c r="K695" s="509">
        <v>45817</v>
      </c>
    </row>
    <row r="696" spans="1:11" ht="94.5" customHeight="1" x14ac:dyDescent="0.25">
      <c r="A696" s="686">
        <v>692</v>
      </c>
      <c r="B696" s="687" t="s">
        <v>2278</v>
      </c>
      <c r="C696" s="68">
        <v>160840021317</v>
      </c>
      <c r="D696" s="686" t="s">
        <v>2279</v>
      </c>
      <c r="E696" s="69">
        <v>45840</v>
      </c>
      <c r="F696" s="65">
        <v>0.625</v>
      </c>
      <c r="G696" s="686" t="s">
        <v>1730</v>
      </c>
      <c r="H696" s="686" t="s">
        <v>1604</v>
      </c>
      <c r="I696" s="686" t="s">
        <v>1603</v>
      </c>
      <c r="J696" s="686" t="s">
        <v>168</v>
      </c>
      <c r="K696" s="509">
        <v>45817</v>
      </c>
    </row>
    <row r="697" spans="1:11" ht="94.5" customHeight="1" x14ac:dyDescent="0.25">
      <c r="A697" s="686">
        <v>693</v>
      </c>
      <c r="B697" s="571" t="s">
        <v>785</v>
      </c>
      <c r="C697" s="571" t="s">
        <v>786</v>
      </c>
      <c r="D697" s="572" t="s">
        <v>787</v>
      </c>
      <c r="E697" s="573">
        <v>45828</v>
      </c>
      <c r="F697" s="572" t="s">
        <v>6</v>
      </c>
      <c r="G697" s="572" t="s">
        <v>1846</v>
      </c>
      <c r="H697" s="572" t="s">
        <v>1847</v>
      </c>
      <c r="I697" s="572" t="s">
        <v>310</v>
      </c>
      <c r="J697" s="572" t="s">
        <v>311</v>
      </c>
      <c r="K697" s="509">
        <v>45818</v>
      </c>
    </row>
    <row r="698" spans="1:11" ht="94.5" customHeight="1" x14ac:dyDescent="0.25">
      <c r="A698" s="686">
        <v>694</v>
      </c>
      <c r="B698" s="508" t="s">
        <v>838</v>
      </c>
      <c r="C698" s="508" t="s">
        <v>839</v>
      </c>
      <c r="D698" s="475" t="s">
        <v>840</v>
      </c>
      <c r="E698" s="476">
        <v>45828</v>
      </c>
      <c r="F698" s="475" t="s">
        <v>78</v>
      </c>
      <c r="G698" s="475" t="s">
        <v>1846</v>
      </c>
      <c r="H698" s="475" t="s">
        <v>2280</v>
      </c>
      <c r="I698" s="475" t="s">
        <v>310</v>
      </c>
      <c r="J698" s="475" t="s">
        <v>311</v>
      </c>
      <c r="K698" s="509">
        <v>45818</v>
      </c>
    </row>
    <row r="699" spans="1:11" ht="94.5" customHeight="1" x14ac:dyDescent="0.25">
      <c r="A699" s="686">
        <v>695</v>
      </c>
      <c r="B699" s="474" t="s">
        <v>1065</v>
      </c>
      <c r="C699" s="508" t="s">
        <v>1066</v>
      </c>
      <c r="D699" s="475" t="s">
        <v>1067</v>
      </c>
      <c r="E699" s="573">
        <v>45828</v>
      </c>
      <c r="F699" s="572" t="s">
        <v>135</v>
      </c>
      <c r="G699" s="572" t="s">
        <v>1846</v>
      </c>
      <c r="H699" s="572" t="s">
        <v>1849</v>
      </c>
      <c r="I699" s="572" t="s">
        <v>310</v>
      </c>
      <c r="J699" s="572" t="s">
        <v>311</v>
      </c>
      <c r="K699" s="509">
        <v>45818</v>
      </c>
    </row>
    <row r="700" spans="1:11" ht="94.5" customHeight="1" x14ac:dyDescent="0.25">
      <c r="A700" s="686">
        <v>696</v>
      </c>
      <c r="B700" s="474" t="s">
        <v>1130</v>
      </c>
      <c r="C700" s="508" t="s">
        <v>1131</v>
      </c>
      <c r="D700" s="475" t="s">
        <v>1132</v>
      </c>
      <c r="E700" s="512">
        <v>45831</v>
      </c>
      <c r="F700" s="478" t="s">
        <v>6</v>
      </c>
      <c r="G700" s="478" t="s">
        <v>1846</v>
      </c>
      <c r="H700" s="478" t="s">
        <v>2281</v>
      </c>
      <c r="I700" s="478" t="s">
        <v>310</v>
      </c>
      <c r="J700" s="478" t="s">
        <v>311</v>
      </c>
      <c r="K700" s="509">
        <v>45818</v>
      </c>
    </row>
    <row r="701" spans="1:11" ht="94.5" customHeight="1" x14ac:dyDescent="0.25">
      <c r="A701" s="686">
        <v>697</v>
      </c>
      <c r="B701" s="82" t="s">
        <v>1851</v>
      </c>
      <c r="C701" s="574" t="s">
        <v>1852</v>
      </c>
      <c r="D701" s="575" t="s">
        <v>1853</v>
      </c>
      <c r="E701" s="573">
        <v>45831</v>
      </c>
      <c r="F701" s="572" t="s">
        <v>99</v>
      </c>
      <c r="G701" s="572" t="s">
        <v>1846</v>
      </c>
      <c r="H701" s="572" t="s">
        <v>2282</v>
      </c>
      <c r="I701" s="572" t="s">
        <v>310</v>
      </c>
      <c r="J701" s="572" t="s">
        <v>311</v>
      </c>
      <c r="K701" s="509">
        <v>45818</v>
      </c>
    </row>
    <row r="702" spans="1:11" ht="94.5" customHeight="1" x14ac:dyDescent="0.25">
      <c r="A702" s="686">
        <v>698</v>
      </c>
      <c r="B702" s="82" t="s">
        <v>1854</v>
      </c>
      <c r="C702" s="574" t="s">
        <v>1855</v>
      </c>
      <c r="D702" s="575" t="s">
        <v>1856</v>
      </c>
      <c r="E702" s="573">
        <v>45831</v>
      </c>
      <c r="F702" s="572" t="s">
        <v>78</v>
      </c>
      <c r="G702" s="572" t="s">
        <v>1846</v>
      </c>
      <c r="H702" s="572" t="s">
        <v>1850</v>
      </c>
      <c r="I702" s="572" t="s">
        <v>310</v>
      </c>
      <c r="J702" s="572" t="s">
        <v>311</v>
      </c>
      <c r="K702" s="509">
        <v>45818</v>
      </c>
    </row>
    <row r="703" spans="1:11" ht="94.5" customHeight="1" x14ac:dyDescent="0.25">
      <c r="A703" s="686">
        <v>699</v>
      </c>
      <c r="B703" s="82" t="s">
        <v>388</v>
      </c>
      <c r="C703" s="83" t="s">
        <v>389</v>
      </c>
      <c r="D703" s="84" t="s">
        <v>390</v>
      </c>
      <c r="E703" s="573">
        <v>45831</v>
      </c>
      <c r="F703" s="572" t="s">
        <v>115</v>
      </c>
      <c r="G703" s="572" t="s">
        <v>1846</v>
      </c>
      <c r="H703" s="572" t="s">
        <v>1850</v>
      </c>
      <c r="I703" s="572" t="s">
        <v>310</v>
      </c>
      <c r="J703" s="572" t="s">
        <v>311</v>
      </c>
      <c r="K703" s="509">
        <v>45818</v>
      </c>
    </row>
    <row r="704" spans="1:11" ht="94.5" customHeight="1" x14ac:dyDescent="0.25">
      <c r="A704" s="686">
        <v>700</v>
      </c>
      <c r="B704" s="571" t="s">
        <v>1857</v>
      </c>
      <c r="C704" s="571" t="s">
        <v>1858</v>
      </c>
      <c r="D704" s="572" t="s">
        <v>1859</v>
      </c>
      <c r="E704" s="573">
        <v>45831</v>
      </c>
      <c r="F704" s="572" t="s">
        <v>135</v>
      </c>
      <c r="G704" s="572" t="s">
        <v>1846</v>
      </c>
      <c r="H704" s="572" t="s">
        <v>1864</v>
      </c>
      <c r="I704" s="572" t="s">
        <v>310</v>
      </c>
      <c r="J704" s="572" t="s">
        <v>311</v>
      </c>
      <c r="K704" s="509">
        <v>45818</v>
      </c>
    </row>
    <row r="705" spans="1:11" ht="94.5" customHeight="1" x14ac:dyDescent="0.25">
      <c r="A705" s="686">
        <v>701</v>
      </c>
      <c r="B705" s="571" t="s">
        <v>1861</v>
      </c>
      <c r="C705" s="571" t="s">
        <v>1862</v>
      </c>
      <c r="D705" s="572" t="s">
        <v>1863</v>
      </c>
      <c r="E705" s="573">
        <v>45831</v>
      </c>
      <c r="F705" s="572" t="s">
        <v>797</v>
      </c>
      <c r="G705" s="572" t="s">
        <v>1846</v>
      </c>
      <c r="H705" s="572" t="s">
        <v>1864</v>
      </c>
      <c r="I705" s="572" t="s">
        <v>310</v>
      </c>
      <c r="J705" s="572" t="s">
        <v>311</v>
      </c>
      <c r="K705" s="509">
        <v>45818</v>
      </c>
    </row>
    <row r="706" spans="1:11" ht="94.5" customHeight="1" x14ac:dyDescent="0.25">
      <c r="A706" s="686">
        <v>702</v>
      </c>
      <c r="B706" s="474" t="s">
        <v>1127</v>
      </c>
      <c r="C706" s="508" t="s">
        <v>1128</v>
      </c>
      <c r="D706" s="475" t="s">
        <v>1129</v>
      </c>
      <c r="E706" s="573">
        <v>45831</v>
      </c>
      <c r="F706" s="572" t="s">
        <v>1140</v>
      </c>
      <c r="G706" s="572" t="s">
        <v>1846</v>
      </c>
      <c r="H706" s="572" t="s">
        <v>1864</v>
      </c>
      <c r="I706" s="572" t="s">
        <v>310</v>
      </c>
      <c r="J706" s="572" t="s">
        <v>311</v>
      </c>
      <c r="K706" s="509">
        <v>45818</v>
      </c>
    </row>
    <row r="707" spans="1:11" ht="94.5" customHeight="1" x14ac:dyDescent="0.25">
      <c r="A707" s="686">
        <v>703</v>
      </c>
      <c r="B707" s="474" t="s">
        <v>834</v>
      </c>
      <c r="C707" s="508" t="s">
        <v>835</v>
      </c>
      <c r="D707" s="475" t="s">
        <v>836</v>
      </c>
      <c r="E707" s="573">
        <v>45831</v>
      </c>
      <c r="F707" s="572" t="s">
        <v>1865</v>
      </c>
      <c r="G707" s="572" t="s">
        <v>1846</v>
      </c>
      <c r="H707" s="572" t="s">
        <v>1864</v>
      </c>
      <c r="I707" s="572" t="s">
        <v>310</v>
      </c>
      <c r="J707" s="572" t="s">
        <v>311</v>
      </c>
      <c r="K707" s="509">
        <v>45818</v>
      </c>
    </row>
    <row r="708" spans="1:11" ht="94.5" customHeight="1" x14ac:dyDescent="0.25">
      <c r="A708" s="686">
        <v>704</v>
      </c>
      <c r="B708" s="571" t="s">
        <v>1872</v>
      </c>
      <c r="C708" s="571" t="s">
        <v>1873</v>
      </c>
      <c r="D708" s="572" t="s">
        <v>1874</v>
      </c>
      <c r="E708" s="573">
        <v>45838</v>
      </c>
      <c r="F708" s="572" t="s">
        <v>6</v>
      </c>
      <c r="G708" s="572" t="s">
        <v>1846</v>
      </c>
      <c r="H708" s="478" t="s">
        <v>2281</v>
      </c>
      <c r="I708" s="572" t="s">
        <v>310</v>
      </c>
      <c r="J708" s="572" t="s">
        <v>311</v>
      </c>
      <c r="K708" s="509">
        <v>45818</v>
      </c>
    </row>
    <row r="709" spans="1:11" ht="94.5" customHeight="1" x14ac:dyDescent="0.25">
      <c r="A709" s="686">
        <v>705</v>
      </c>
      <c r="B709" s="474" t="s">
        <v>853</v>
      </c>
      <c r="C709" s="508" t="s">
        <v>854</v>
      </c>
      <c r="D709" s="475" t="s">
        <v>855</v>
      </c>
      <c r="E709" s="573">
        <v>45838</v>
      </c>
      <c r="F709" s="572" t="s">
        <v>115</v>
      </c>
      <c r="G709" s="572" t="s">
        <v>1846</v>
      </c>
      <c r="H709" s="572" t="s">
        <v>1880</v>
      </c>
      <c r="I709" s="572" t="s">
        <v>310</v>
      </c>
      <c r="J709" s="572" t="s">
        <v>311</v>
      </c>
      <c r="K709" s="509">
        <v>45818</v>
      </c>
    </row>
    <row r="710" spans="1:11" ht="94.5" customHeight="1" x14ac:dyDescent="0.25">
      <c r="A710" s="686">
        <v>706</v>
      </c>
      <c r="B710" s="33" t="s">
        <v>370</v>
      </c>
      <c r="C710" s="687" t="s">
        <v>371</v>
      </c>
      <c r="D710" s="687" t="s">
        <v>372</v>
      </c>
      <c r="E710" s="31">
        <v>45828</v>
      </c>
      <c r="F710" s="26" t="s">
        <v>99</v>
      </c>
      <c r="G710" s="687" t="s">
        <v>1846</v>
      </c>
      <c r="H710" s="687" t="s">
        <v>1881</v>
      </c>
      <c r="I710" s="687" t="s">
        <v>310</v>
      </c>
      <c r="J710" s="687" t="s">
        <v>311</v>
      </c>
      <c r="K710" s="509">
        <v>45818</v>
      </c>
    </row>
    <row r="711" spans="1:11" ht="94.5" customHeight="1" x14ac:dyDescent="0.25">
      <c r="A711" s="686">
        <v>707</v>
      </c>
      <c r="B711" s="474" t="s">
        <v>1390</v>
      </c>
      <c r="C711" s="508" t="s">
        <v>1391</v>
      </c>
      <c r="D711" s="475" t="s">
        <v>1392</v>
      </c>
      <c r="E711" s="476">
        <v>45831</v>
      </c>
      <c r="F711" s="475" t="s">
        <v>78</v>
      </c>
      <c r="G711" s="475" t="s">
        <v>1897</v>
      </c>
      <c r="H711" s="475" t="s">
        <v>1899</v>
      </c>
      <c r="I711" s="475" t="s">
        <v>310</v>
      </c>
      <c r="J711" s="475" t="s">
        <v>340</v>
      </c>
      <c r="K711" s="509">
        <v>45818</v>
      </c>
    </row>
    <row r="712" spans="1:11" ht="94.5" customHeight="1" x14ac:dyDescent="0.25">
      <c r="A712" s="686">
        <v>708</v>
      </c>
      <c r="B712" s="474" t="s">
        <v>789</v>
      </c>
      <c r="C712" s="508" t="s">
        <v>790</v>
      </c>
      <c r="D712" s="475" t="s">
        <v>791</v>
      </c>
      <c r="E712" s="476">
        <v>45831</v>
      </c>
      <c r="F712" s="475" t="s">
        <v>99</v>
      </c>
      <c r="G712" s="475" t="s">
        <v>1897</v>
      </c>
      <c r="H712" s="475" t="s">
        <v>1899</v>
      </c>
      <c r="I712" s="475" t="s">
        <v>310</v>
      </c>
      <c r="J712" s="475" t="s">
        <v>340</v>
      </c>
      <c r="K712" s="509">
        <v>45818</v>
      </c>
    </row>
    <row r="713" spans="1:11" ht="94.5" customHeight="1" x14ac:dyDescent="0.25">
      <c r="A713" s="686">
        <v>709</v>
      </c>
      <c r="B713" s="547" t="s">
        <v>900</v>
      </c>
      <c r="C713" s="547" t="s">
        <v>901</v>
      </c>
      <c r="D713" s="545" t="s">
        <v>902</v>
      </c>
      <c r="E713" s="476">
        <v>45838</v>
      </c>
      <c r="F713" s="475" t="s">
        <v>78</v>
      </c>
      <c r="G713" s="475" t="s">
        <v>1897</v>
      </c>
      <c r="H713" s="475" t="s">
        <v>2283</v>
      </c>
      <c r="I713" s="475" t="s">
        <v>310</v>
      </c>
      <c r="J713" s="475" t="s">
        <v>340</v>
      </c>
      <c r="K713" s="509">
        <v>45818</v>
      </c>
    </row>
    <row r="714" spans="1:11" ht="94.5" customHeight="1" x14ac:dyDescent="0.25">
      <c r="A714" s="686">
        <v>710</v>
      </c>
      <c r="B714" s="27" t="s">
        <v>2284</v>
      </c>
      <c r="C714" s="508" t="s">
        <v>2285</v>
      </c>
      <c r="D714" s="687" t="s">
        <v>2286</v>
      </c>
      <c r="E714" s="476">
        <v>45838</v>
      </c>
      <c r="F714" s="477">
        <v>0.5</v>
      </c>
      <c r="G714" s="29" t="s">
        <v>2287</v>
      </c>
      <c r="H714" s="687" t="s">
        <v>2288</v>
      </c>
      <c r="I714" s="523" t="s">
        <v>30</v>
      </c>
      <c r="J714" s="475" t="s">
        <v>31</v>
      </c>
      <c r="K714" s="509">
        <v>45818</v>
      </c>
    </row>
    <row r="715" spans="1:11" ht="94.5" customHeight="1" x14ac:dyDescent="0.25">
      <c r="A715" s="686">
        <v>711</v>
      </c>
      <c r="B715" s="558" t="s">
        <v>208</v>
      </c>
      <c r="C715" s="576">
        <v>50340023276</v>
      </c>
      <c r="D715" s="558" t="s">
        <v>209</v>
      </c>
      <c r="E715" s="577">
        <v>45828</v>
      </c>
      <c r="F715" s="558" t="s">
        <v>99</v>
      </c>
      <c r="G715" s="558" t="s">
        <v>210</v>
      </c>
      <c r="H715" s="558" t="s">
        <v>211</v>
      </c>
      <c r="I715" s="578" t="s">
        <v>30</v>
      </c>
      <c r="J715" s="579" t="s">
        <v>212</v>
      </c>
      <c r="K715" s="509">
        <v>45818</v>
      </c>
    </row>
    <row r="716" spans="1:11" ht="94.5" customHeight="1" x14ac:dyDescent="0.25">
      <c r="A716" s="686">
        <v>712</v>
      </c>
      <c r="B716" s="580" t="s">
        <v>1690</v>
      </c>
      <c r="C716" s="96" t="s">
        <v>1689</v>
      </c>
      <c r="D716" s="581" t="s">
        <v>1691</v>
      </c>
      <c r="E716" s="582" t="s">
        <v>2289</v>
      </c>
      <c r="F716" s="581" t="s">
        <v>78</v>
      </c>
      <c r="G716" s="581" t="s">
        <v>575</v>
      </c>
      <c r="H716" s="581" t="s">
        <v>2290</v>
      </c>
      <c r="I716" s="583" t="s">
        <v>30</v>
      </c>
      <c r="J716" s="581" t="s">
        <v>577</v>
      </c>
      <c r="K716" s="509">
        <v>45818</v>
      </c>
    </row>
    <row r="717" spans="1:11" ht="94.5" customHeight="1" x14ac:dyDescent="0.25">
      <c r="A717" s="686">
        <v>713</v>
      </c>
      <c r="B717" s="474" t="s">
        <v>2291</v>
      </c>
      <c r="C717" s="584" t="s">
        <v>2292</v>
      </c>
      <c r="D717" s="687" t="s">
        <v>2293</v>
      </c>
      <c r="E717" s="31">
        <v>45831</v>
      </c>
      <c r="F717" s="49" t="s">
        <v>6</v>
      </c>
      <c r="G717" s="687" t="s">
        <v>92</v>
      </c>
      <c r="H717" s="687" t="s">
        <v>2146</v>
      </c>
      <c r="I717" s="687" t="s">
        <v>94</v>
      </c>
      <c r="J717" s="475" t="s">
        <v>95</v>
      </c>
      <c r="K717" s="509">
        <v>45818</v>
      </c>
    </row>
    <row r="718" spans="1:11" ht="94.5" customHeight="1" x14ac:dyDescent="0.25">
      <c r="A718" s="686">
        <v>714</v>
      </c>
      <c r="B718" s="585" t="s">
        <v>2294</v>
      </c>
      <c r="C718" s="586">
        <v>990240014269</v>
      </c>
      <c r="D718" s="545" t="s">
        <v>2295</v>
      </c>
      <c r="E718" s="546">
        <v>45828</v>
      </c>
      <c r="F718" s="127" t="s">
        <v>534</v>
      </c>
      <c r="G718" s="248" t="s">
        <v>2296</v>
      </c>
      <c r="H718" s="33" t="s">
        <v>2297</v>
      </c>
      <c r="I718" s="249" t="s">
        <v>555</v>
      </c>
      <c r="J718" s="125" t="s">
        <v>556</v>
      </c>
      <c r="K718" s="509">
        <v>45818</v>
      </c>
    </row>
    <row r="719" spans="1:11" ht="94.5" customHeight="1" x14ac:dyDescent="0.25">
      <c r="A719" s="686">
        <v>715</v>
      </c>
      <c r="B719" s="687" t="s">
        <v>278</v>
      </c>
      <c r="C719" s="26" t="s">
        <v>279</v>
      </c>
      <c r="D719" s="687" t="s">
        <v>280</v>
      </c>
      <c r="E719" s="31">
        <v>45832</v>
      </c>
      <c r="F719" s="687" t="s">
        <v>78</v>
      </c>
      <c r="G719" s="687" t="s">
        <v>281</v>
      </c>
      <c r="H719" s="687" t="s">
        <v>2298</v>
      </c>
      <c r="I719" s="687" t="s">
        <v>30</v>
      </c>
      <c r="J719" s="687" t="s">
        <v>152</v>
      </c>
      <c r="K719" s="509">
        <v>45819</v>
      </c>
    </row>
    <row r="720" spans="1:11" ht="94.5" customHeight="1" x14ac:dyDescent="0.25">
      <c r="A720" s="686">
        <v>716</v>
      </c>
      <c r="B720" s="686" t="s">
        <v>2299</v>
      </c>
      <c r="C720" s="475" t="s">
        <v>2300</v>
      </c>
      <c r="D720" s="686" t="s">
        <v>2301</v>
      </c>
      <c r="E720" s="476" t="s">
        <v>2302</v>
      </c>
      <c r="F720" s="475" t="s">
        <v>160</v>
      </c>
      <c r="G720" s="34" t="s">
        <v>2303</v>
      </c>
      <c r="H720" s="687" t="s">
        <v>2304</v>
      </c>
      <c r="I720" s="475" t="s">
        <v>2305</v>
      </c>
      <c r="J720" s="475" t="s">
        <v>962</v>
      </c>
      <c r="K720" s="509">
        <v>45819</v>
      </c>
    </row>
    <row r="721" spans="1:11" ht="94.5" customHeight="1" x14ac:dyDescent="0.25">
      <c r="A721" s="686">
        <v>717</v>
      </c>
      <c r="B721" s="686" t="s">
        <v>2299</v>
      </c>
      <c r="C721" s="475" t="s">
        <v>2300</v>
      </c>
      <c r="D721" s="686" t="s">
        <v>2301</v>
      </c>
      <c r="E721" s="476" t="s">
        <v>2302</v>
      </c>
      <c r="F721" s="475" t="s">
        <v>160</v>
      </c>
      <c r="G721" s="34" t="s">
        <v>2303</v>
      </c>
      <c r="H721" s="687" t="s">
        <v>2304</v>
      </c>
      <c r="I721" s="475" t="s">
        <v>2305</v>
      </c>
      <c r="J721" s="475" t="s">
        <v>962</v>
      </c>
      <c r="K721" s="31"/>
    </row>
    <row r="722" spans="1:11" ht="94.5" customHeight="1" x14ac:dyDescent="0.25">
      <c r="A722" s="686">
        <v>718</v>
      </c>
      <c r="B722" s="27" t="s">
        <v>2343</v>
      </c>
      <c r="C722" s="508" t="s">
        <v>2342</v>
      </c>
      <c r="D722" s="687" t="s">
        <v>2341</v>
      </c>
      <c r="E722" s="476">
        <v>45833</v>
      </c>
      <c r="F722" s="477" t="s">
        <v>320</v>
      </c>
      <c r="G722" s="29" t="s">
        <v>349</v>
      </c>
      <c r="H722" s="687" t="s">
        <v>2340</v>
      </c>
      <c r="I722" s="523" t="s">
        <v>30</v>
      </c>
      <c r="J722" s="475" t="s">
        <v>350</v>
      </c>
      <c r="K722" s="509">
        <v>45819</v>
      </c>
    </row>
    <row r="723" spans="1:11" ht="94.5" customHeight="1" x14ac:dyDescent="0.25">
      <c r="A723" s="686">
        <v>719</v>
      </c>
      <c r="B723" s="474" t="s">
        <v>2348</v>
      </c>
      <c r="C723" s="508" t="s">
        <v>2347</v>
      </c>
      <c r="D723" s="475" t="s">
        <v>2346</v>
      </c>
      <c r="E723" s="476">
        <v>45833</v>
      </c>
      <c r="F723" s="477">
        <v>0.52083333333333337</v>
      </c>
      <c r="G723" s="475" t="s">
        <v>2345</v>
      </c>
      <c r="H723" s="475" t="s">
        <v>2344</v>
      </c>
      <c r="I723" s="522" t="s">
        <v>30</v>
      </c>
      <c r="J723" s="41" t="s">
        <v>1008</v>
      </c>
      <c r="K723" s="509">
        <v>45819</v>
      </c>
    </row>
    <row r="724" spans="1:11" ht="94.5" customHeight="1" x14ac:dyDescent="0.25">
      <c r="A724" s="686">
        <v>720</v>
      </c>
      <c r="B724" s="102" t="s">
        <v>2351</v>
      </c>
      <c r="C724" s="587" t="str">
        <f>[30]Лист1!C723</f>
        <v>050940001485</v>
      </c>
      <c r="D724" s="103" t="s">
        <v>2350</v>
      </c>
      <c r="E724" s="37">
        <f>[30]Лист1!E723</f>
        <v>45835</v>
      </c>
      <c r="F724" s="34" t="str">
        <f>[30]Лист1!F723</f>
        <v>11-00</v>
      </c>
      <c r="G724" s="91" t="s">
        <v>641</v>
      </c>
      <c r="H724" s="33" t="s">
        <v>2349</v>
      </c>
      <c r="I724" s="525" t="s">
        <v>130</v>
      </c>
      <c r="J724" s="588" t="s">
        <v>648</v>
      </c>
      <c r="K724" s="509">
        <v>45819</v>
      </c>
    </row>
    <row r="725" spans="1:11" ht="94.5" customHeight="1" x14ac:dyDescent="0.25">
      <c r="A725" s="686">
        <v>721</v>
      </c>
      <c r="B725" s="223" t="s">
        <v>1180</v>
      </c>
      <c r="C725" s="224" t="s">
        <v>1181</v>
      </c>
      <c r="D725" s="223" t="s">
        <v>1182</v>
      </c>
      <c r="E725" s="225" t="s">
        <v>2352</v>
      </c>
      <c r="F725" s="226">
        <v>0.41666666666666669</v>
      </c>
      <c r="G725" s="223" t="s">
        <v>1184</v>
      </c>
      <c r="H725" s="223" t="s">
        <v>1185</v>
      </c>
      <c r="I725" s="223" t="s">
        <v>1186</v>
      </c>
      <c r="J725" s="227" t="s">
        <v>1187</v>
      </c>
      <c r="K725" s="509">
        <v>45820</v>
      </c>
    </row>
    <row r="726" spans="1:11" ht="94.5" customHeight="1" x14ac:dyDescent="0.25">
      <c r="A726" s="686">
        <v>722</v>
      </c>
      <c r="B726" s="23" t="s">
        <v>2363</v>
      </c>
      <c r="C726" s="95">
        <v>100240021268</v>
      </c>
      <c r="D726" s="589" t="s">
        <v>2147</v>
      </c>
      <c r="E726" s="60">
        <v>45834</v>
      </c>
      <c r="F726" s="61">
        <v>0.5</v>
      </c>
      <c r="G726" s="589" t="s">
        <v>2148</v>
      </c>
      <c r="H726" s="23" t="s">
        <v>2353</v>
      </c>
      <c r="I726" s="23" t="s">
        <v>2150</v>
      </c>
      <c r="J726" s="23" t="s">
        <v>2151</v>
      </c>
      <c r="K726" s="509">
        <v>45820</v>
      </c>
    </row>
    <row r="727" spans="1:11" ht="94.5" customHeight="1" x14ac:dyDescent="0.25">
      <c r="A727" s="686">
        <v>723</v>
      </c>
      <c r="B727" s="686" t="s">
        <v>2370</v>
      </c>
      <c r="C727" s="508" t="s">
        <v>2368</v>
      </c>
      <c r="D727" s="686" t="s">
        <v>2371</v>
      </c>
      <c r="E727" s="476">
        <v>45834</v>
      </c>
      <c r="F727" s="475" t="s">
        <v>261</v>
      </c>
      <c r="G727" s="34" t="s">
        <v>2369</v>
      </c>
      <c r="H727" s="475" t="s">
        <v>2372</v>
      </c>
      <c r="I727" s="20" t="s">
        <v>310</v>
      </c>
      <c r="J727" s="97" t="s">
        <v>1384</v>
      </c>
      <c r="K727" s="509">
        <v>45820</v>
      </c>
    </row>
    <row r="728" spans="1:11" ht="139.5" customHeight="1" x14ac:dyDescent="0.25">
      <c r="A728" s="686">
        <v>724</v>
      </c>
      <c r="B728" s="559" t="s">
        <v>2366</v>
      </c>
      <c r="C728" s="559" t="s">
        <v>1779</v>
      </c>
      <c r="D728" s="20" t="s">
        <v>1778</v>
      </c>
      <c r="E728" s="22">
        <v>45835</v>
      </c>
      <c r="F728" s="20" t="s">
        <v>135</v>
      </c>
      <c r="G728" s="20" t="s">
        <v>1846</v>
      </c>
      <c r="H728" s="20" t="s">
        <v>2365</v>
      </c>
      <c r="I728" s="20" t="s">
        <v>310</v>
      </c>
      <c r="J728" s="20" t="s">
        <v>2364</v>
      </c>
      <c r="K728" s="37">
        <v>45824</v>
      </c>
    </row>
    <row r="729" spans="1:11" ht="151.5" customHeight="1" x14ac:dyDescent="0.25">
      <c r="A729" s="686">
        <v>725</v>
      </c>
      <c r="B729" s="686" t="s">
        <v>2170</v>
      </c>
      <c r="C729" s="475" t="s">
        <v>2171</v>
      </c>
      <c r="D729" s="686" t="s">
        <v>2172</v>
      </c>
      <c r="E729" s="476">
        <v>45835</v>
      </c>
      <c r="F729" s="475" t="s">
        <v>261</v>
      </c>
      <c r="G729" s="34" t="s">
        <v>2173</v>
      </c>
      <c r="H729" s="687" t="s">
        <v>2367</v>
      </c>
      <c r="I729" s="475" t="s">
        <v>2174</v>
      </c>
      <c r="J729" s="475" t="s">
        <v>962</v>
      </c>
      <c r="K729" s="37">
        <v>45824</v>
      </c>
    </row>
    <row r="730" spans="1:11" ht="94.5" customHeight="1" x14ac:dyDescent="0.25">
      <c r="A730" s="686">
        <v>726</v>
      </c>
      <c r="B730" s="123" t="s">
        <v>1280</v>
      </c>
      <c r="C730" s="124" t="s">
        <v>1281</v>
      </c>
      <c r="D730" s="125" t="s">
        <v>1282</v>
      </c>
      <c r="E730" s="126">
        <v>45846</v>
      </c>
      <c r="F730" s="127" t="s">
        <v>78</v>
      </c>
      <c r="G730" s="125" t="s">
        <v>79</v>
      </c>
      <c r="H730" s="125" t="s">
        <v>2373</v>
      </c>
      <c r="I730" s="128" t="s">
        <v>804</v>
      </c>
      <c r="J730" s="125" t="s">
        <v>82</v>
      </c>
      <c r="K730" s="37">
        <v>45824</v>
      </c>
    </row>
    <row r="731" spans="1:11" ht="94.5" customHeight="1" x14ac:dyDescent="0.25">
      <c r="A731" s="686">
        <v>727</v>
      </c>
      <c r="B731" s="590" t="s">
        <v>75</v>
      </c>
      <c r="C731" s="591" t="s">
        <v>76</v>
      </c>
      <c r="D731" s="592" t="s">
        <v>77</v>
      </c>
      <c r="E731" s="593">
        <v>45847</v>
      </c>
      <c r="F731" s="594" t="s">
        <v>78</v>
      </c>
      <c r="G731" s="592" t="s">
        <v>79</v>
      </c>
      <c r="H731" s="592" t="s">
        <v>2374</v>
      </c>
      <c r="I731" s="595" t="s">
        <v>81</v>
      </c>
      <c r="J731" s="592" t="s">
        <v>82</v>
      </c>
      <c r="K731" s="37">
        <v>45824</v>
      </c>
    </row>
    <row r="732" spans="1:11" ht="94.5" customHeight="1" x14ac:dyDescent="0.25">
      <c r="A732" s="686">
        <v>728</v>
      </c>
      <c r="B732" s="596" t="s">
        <v>2377</v>
      </c>
      <c r="C732" s="597">
        <v>100240023155</v>
      </c>
      <c r="D732" s="598" t="s">
        <v>2376</v>
      </c>
      <c r="E732" s="599">
        <v>45839</v>
      </c>
      <c r="F732" s="600">
        <v>0.5</v>
      </c>
      <c r="G732" s="596" t="s">
        <v>155</v>
      </c>
      <c r="H732" s="596" t="s">
        <v>1938</v>
      </c>
      <c r="I732" s="596" t="s">
        <v>764</v>
      </c>
      <c r="J732" s="596" t="s">
        <v>2375</v>
      </c>
      <c r="K732" s="37">
        <v>45824</v>
      </c>
    </row>
    <row r="733" spans="1:11" ht="94.5" customHeight="1" x14ac:dyDescent="0.25">
      <c r="A733" s="686">
        <v>729</v>
      </c>
      <c r="B733" s="596" t="s">
        <v>2379</v>
      </c>
      <c r="C733" s="597">
        <v>130340017576</v>
      </c>
      <c r="D733" s="598" t="s">
        <v>2378</v>
      </c>
      <c r="E733" s="599">
        <v>45839</v>
      </c>
      <c r="F733" s="600">
        <v>0.41666666666666669</v>
      </c>
      <c r="G733" s="596" t="s">
        <v>155</v>
      </c>
      <c r="H733" s="596" t="s">
        <v>1938</v>
      </c>
      <c r="I733" s="596" t="s">
        <v>764</v>
      </c>
      <c r="J733" s="596" t="s">
        <v>2375</v>
      </c>
      <c r="K733" s="37">
        <v>45824</v>
      </c>
    </row>
    <row r="734" spans="1:11" ht="94.5" customHeight="1" x14ac:dyDescent="0.25">
      <c r="A734" s="686">
        <v>730</v>
      </c>
      <c r="B734" s="596" t="s">
        <v>2381</v>
      </c>
      <c r="C734" s="597">
        <v>210840019230</v>
      </c>
      <c r="D734" s="598" t="s">
        <v>2380</v>
      </c>
      <c r="E734" s="599">
        <v>45839</v>
      </c>
      <c r="F734" s="600">
        <v>0.5</v>
      </c>
      <c r="G734" s="596" t="s">
        <v>155</v>
      </c>
      <c r="H734" s="596" t="s">
        <v>1938</v>
      </c>
      <c r="I734" s="596" t="s">
        <v>764</v>
      </c>
      <c r="J734" s="596" t="s">
        <v>2375</v>
      </c>
      <c r="K734" s="37">
        <v>45825</v>
      </c>
    </row>
    <row r="735" spans="1:11" ht="94.5" customHeight="1" x14ac:dyDescent="0.25">
      <c r="A735" s="686">
        <v>731</v>
      </c>
      <c r="B735" s="27" t="s">
        <v>1042</v>
      </c>
      <c r="C735" s="67">
        <f>[23]Лист1!C734</f>
        <v>160540019486</v>
      </c>
      <c r="D735" s="687" t="s">
        <v>1043</v>
      </c>
      <c r="E735" s="483">
        <v>45841</v>
      </c>
      <c r="F735" s="687" t="s">
        <v>320</v>
      </c>
      <c r="G735" s="687" t="s">
        <v>161</v>
      </c>
      <c r="H735" s="601" t="s">
        <v>2382</v>
      </c>
      <c r="I735" s="687" t="s">
        <v>163</v>
      </c>
      <c r="J735" s="687" t="s">
        <v>1045</v>
      </c>
      <c r="K735" s="37">
        <v>45825</v>
      </c>
    </row>
    <row r="736" spans="1:11" ht="94.5" customHeight="1" x14ac:dyDescent="0.25">
      <c r="A736" s="686">
        <v>732</v>
      </c>
      <c r="B736" s="95" t="s">
        <v>2165</v>
      </c>
      <c r="C736" s="72" t="s">
        <v>2164</v>
      </c>
      <c r="D736" s="23" t="s">
        <v>2163</v>
      </c>
      <c r="E736" s="60">
        <v>45832</v>
      </c>
      <c r="F736" s="23" t="s">
        <v>99</v>
      </c>
      <c r="G736" s="23" t="s">
        <v>2162</v>
      </c>
      <c r="H736" s="568" t="s">
        <v>2161</v>
      </c>
      <c r="I736" s="20" t="s">
        <v>2160</v>
      </c>
      <c r="J736" s="602" t="s">
        <v>2159</v>
      </c>
      <c r="K736" s="37">
        <v>45825</v>
      </c>
    </row>
    <row r="737" spans="1:11" ht="94.5" customHeight="1" x14ac:dyDescent="0.25">
      <c r="A737" s="686">
        <v>733</v>
      </c>
      <c r="B737" s="687" t="s">
        <v>2386</v>
      </c>
      <c r="C737" s="508" t="s">
        <v>2385</v>
      </c>
      <c r="D737" s="686" t="s">
        <v>2384</v>
      </c>
      <c r="E737" s="126">
        <v>45838</v>
      </c>
      <c r="F737" s="603">
        <v>0.5</v>
      </c>
      <c r="G737" s="686" t="s">
        <v>296</v>
      </c>
      <c r="H737" s="128" t="s">
        <v>2383</v>
      </c>
      <c r="I737" s="128" t="s">
        <v>73</v>
      </c>
      <c r="J737" s="128" t="s">
        <v>298</v>
      </c>
      <c r="K737" s="37">
        <v>45825</v>
      </c>
    </row>
    <row r="738" spans="1:11" ht="94.5" customHeight="1" x14ac:dyDescent="0.25">
      <c r="A738" s="686">
        <v>734</v>
      </c>
      <c r="B738" s="128" t="s">
        <v>2274</v>
      </c>
      <c r="C738" s="173">
        <v>160240017315</v>
      </c>
      <c r="D738" s="569" t="s">
        <v>2275</v>
      </c>
      <c r="E738" s="476">
        <v>45833</v>
      </c>
      <c r="F738" s="519">
        <v>0.45833333333333331</v>
      </c>
      <c r="G738" s="74" t="s">
        <v>1522</v>
      </c>
      <c r="H738" s="26" t="s">
        <v>2387</v>
      </c>
      <c r="I738" s="570" t="s">
        <v>217</v>
      </c>
      <c r="J738" s="34" t="s">
        <v>2277</v>
      </c>
      <c r="K738" s="37">
        <v>45826</v>
      </c>
    </row>
    <row r="739" spans="1:11" ht="94.5" customHeight="1" x14ac:dyDescent="0.25">
      <c r="A739" s="686">
        <v>735</v>
      </c>
      <c r="B739" s="32" t="s">
        <v>299</v>
      </c>
      <c r="C739" s="50" t="s">
        <v>300</v>
      </c>
      <c r="D739" s="32" t="s">
        <v>301</v>
      </c>
      <c r="E739" s="37">
        <v>45831</v>
      </c>
      <c r="F739" s="38">
        <v>0.41666666666666669</v>
      </c>
      <c r="G739" s="686" t="s">
        <v>2252</v>
      </c>
      <c r="H739" s="686" t="s">
        <v>2388</v>
      </c>
      <c r="I739" s="686" t="s">
        <v>73</v>
      </c>
      <c r="J739" s="686" t="s">
        <v>304</v>
      </c>
      <c r="K739" s="37">
        <v>45826</v>
      </c>
    </row>
    <row r="740" spans="1:11" ht="94.5" customHeight="1" x14ac:dyDescent="0.25">
      <c r="A740" s="686">
        <v>736</v>
      </c>
      <c r="B740" s="32" t="s">
        <v>299</v>
      </c>
      <c r="C740" s="50" t="s">
        <v>300</v>
      </c>
      <c r="D740" s="32" t="s">
        <v>301</v>
      </c>
      <c r="E740" s="37">
        <v>45831</v>
      </c>
      <c r="F740" s="38">
        <v>0.41666666666666669</v>
      </c>
      <c r="G740" s="686" t="s">
        <v>2252</v>
      </c>
      <c r="H740" s="686" t="s">
        <v>2388</v>
      </c>
      <c r="I740" s="686" t="s">
        <v>73</v>
      </c>
      <c r="J740" s="686" t="s">
        <v>304</v>
      </c>
      <c r="K740" s="37">
        <v>45826</v>
      </c>
    </row>
    <row r="741" spans="1:11" ht="94.5" customHeight="1" x14ac:dyDescent="0.25">
      <c r="A741" s="686">
        <v>737</v>
      </c>
      <c r="B741" s="474" t="s">
        <v>2392</v>
      </c>
      <c r="C741" s="508" t="s">
        <v>2389</v>
      </c>
      <c r="D741" s="475" t="s">
        <v>2390</v>
      </c>
      <c r="E741" s="476">
        <v>45842</v>
      </c>
      <c r="F741" s="475" t="s">
        <v>135</v>
      </c>
      <c r="G741" s="475" t="s">
        <v>1846</v>
      </c>
      <c r="H741" s="475" t="s">
        <v>1068</v>
      </c>
      <c r="I741" s="475" t="s">
        <v>310</v>
      </c>
      <c r="J741" s="24" t="s">
        <v>2391</v>
      </c>
      <c r="K741" s="37">
        <v>45826</v>
      </c>
    </row>
    <row r="742" spans="1:11" ht="94.5" customHeight="1" x14ac:dyDescent="0.25">
      <c r="A742" s="686">
        <v>738</v>
      </c>
      <c r="B742" s="124" t="s">
        <v>2393</v>
      </c>
      <c r="C742" s="124">
        <f>C733</f>
        <v>130340017576</v>
      </c>
      <c r="D742" s="128" t="s">
        <v>2394</v>
      </c>
      <c r="E742" s="125" t="s">
        <v>2395</v>
      </c>
      <c r="F742" s="127">
        <v>0.41666666666666669</v>
      </c>
      <c r="G742" s="128" t="s">
        <v>2396</v>
      </c>
      <c r="H742" s="125" t="s">
        <v>2397</v>
      </c>
      <c r="I742" s="125" t="s">
        <v>65</v>
      </c>
      <c r="J742" s="125" t="s">
        <v>2398</v>
      </c>
      <c r="K742" s="37">
        <v>45826</v>
      </c>
    </row>
    <row r="743" spans="1:11" ht="94.5" customHeight="1" x14ac:dyDescent="0.25">
      <c r="A743" s="686">
        <v>739</v>
      </c>
      <c r="B743" s="123" t="s">
        <v>75</v>
      </c>
      <c r="C743" s="124" t="s">
        <v>76</v>
      </c>
      <c r="D743" s="125" t="s">
        <v>77</v>
      </c>
      <c r="E743" s="167">
        <v>45834</v>
      </c>
      <c r="F743" s="127" t="s">
        <v>78</v>
      </c>
      <c r="G743" s="125" t="s">
        <v>79</v>
      </c>
      <c r="H743" s="125" t="s">
        <v>2399</v>
      </c>
      <c r="I743" s="128" t="s">
        <v>81</v>
      </c>
      <c r="J743" s="125" t="s">
        <v>82</v>
      </c>
      <c r="K743" s="37">
        <v>45826</v>
      </c>
    </row>
    <row r="744" spans="1:11" ht="94.5" customHeight="1" x14ac:dyDescent="0.25">
      <c r="A744" s="686">
        <v>740</v>
      </c>
      <c r="B744" s="123" t="s">
        <v>75</v>
      </c>
      <c r="C744" s="124" t="s">
        <v>76</v>
      </c>
      <c r="D744" s="125" t="s">
        <v>77</v>
      </c>
      <c r="E744" s="167">
        <v>45833</v>
      </c>
      <c r="F744" s="127" t="s">
        <v>78</v>
      </c>
      <c r="G744" s="125" t="s">
        <v>79</v>
      </c>
      <c r="H744" s="125" t="s">
        <v>2400</v>
      </c>
      <c r="I744" s="128" t="s">
        <v>81</v>
      </c>
      <c r="J744" s="125" t="s">
        <v>82</v>
      </c>
      <c r="K744" s="37">
        <v>45826</v>
      </c>
    </row>
    <row r="745" spans="1:11" ht="94.5" customHeight="1" x14ac:dyDescent="0.25">
      <c r="A745" s="686">
        <v>741</v>
      </c>
      <c r="B745" s="604" t="s">
        <v>75</v>
      </c>
      <c r="C745" s="604" t="s">
        <v>76</v>
      </c>
      <c r="D745" s="605" t="s">
        <v>77</v>
      </c>
      <c r="E745" s="606">
        <v>45835</v>
      </c>
      <c r="F745" s="607" t="s">
        <v>78</v>
      </c>
      <c r="G745" s="605" t="s">
        <v>79</v>
      </c>
      <c r="H745" s="605" t="s">
        <v>2401</v>
      </c>
      <c r="I745" s="271" t="s">
        <v>81</v>
      </c>
      <c r="J745" s="605" t="s">
        <v>82</v>
      </c>
      <c r="K745" s="37">
        <v>45826</v>
      </c>
    </row>
    <row r="746" spans="1:11" ht="94.5" customHeight="1" x14ac:dyDescent="0.25">
      <c r="A746" s="686">
        <v>742</v>
      </c>
      <c r="B746" s="608" t="s">
        <v>966</v>
      </c>
      <c r="C746" s="609" t="s">
        <v>967</v>
      </c>
      <c r="D746" s="158" t="s">
        <v>968</v>
      </c>
      <c r="E746" s="251">
        <v>45835</v>
      </c>
      <c r="F746" s="157" t="s">
        <v>115</v>
      </c>
      <c r="G746" s="158" t="s">
        <v>969</v>
      </c>
      <c r="H746" s="158" t="s">
        <v>2401</v>
      </c>
      <c r="I746" s="159" t="s">
        <v>804</v>
      </c>
      <c r="J746" s="158" t="s">
        <v>82</v>
      </c>
      <c r="K746" s="221">
        <v>45826</v>
      </c>
    </row>
    <row r="747" spans="1:11" ht="94.5" customHeight="1" x14ac:dyDescent="0.25">
      <c r="A747" s="686">
        <v>743</v>
      </c>
      <c r="B747" s="610" t="s">
        <v>2403</v>
      </c>
      <c r="C747" s="95">
        <v>70740011429</v>
      </c>
      <c r="D747" s="23" t="s">
        <v>2402</v>
      </c>
      <c r="E747" s="60">
        <v>45841</v>
      </c>
      <c r="F747" s="61">
        <v>0.41666666666666669</v>
      </c>
      <c r="G747" s="23" t="s">
        <v>314</v>
      </c>
      <c r="H747" s="23" t="s">
        <v>315</v>
      </c>
      <c r="I747" s="23" t="s">
        <v>316</v>
      </c>
      <c r="J747" s="72"/>
      <c r="K747" s="60">
        <v>45827</v>
      </c>
    </row>
    <row r="748" spans="1:11" ht="94.5" customHeight="1" x14ac:dyDescent="0.25">
      <c r="A748" s="686">
        <v>744</v>
      </c>
      <c r="B748" s="27" t="s">
        <v>2406</v>
      </c>
      <c r="C748" s="26" t="s">
        <v>2405</v>
      </c>
      <c r="D748" s="687" t="s">
        <v>2404</v>
      </c>
      <c r="E748" s="31">
        <v>45835</v>
      </c>
      <c r="F748" s="28" t="s">
        <v>320</v>
      </c>
      <c r="G748" s="29" t="s">
        <v>609</v>
      </c>
      <c r="H748" s="687" t="s">
        <v>610</v>
      </c>
      <c r="I748" s="30" t="s">
        <v>30</v>
      </c>
      <c r="J748" s="2" t="s">
        <v>611</v>
      </c>
      <c r="K748" s="60">
        <v>45827</v>
      </c>
    </row>
    <row r="749" spans="1:11" ht="94.5" customHeight="1" x14ac:dyDescent="0.25">
      <c r="A749" s="686">
        <v>745</v>
      </c>
      <c r="B749" s="675" t="s">
        <v>1152</v>
      </c>
      <c r="C749" s="676">
        <v>970340000566</v>
      </c>
      <c r="D749" s="677" t="s">
        <v>1153</v>
      </c>
      <c r="E749" s="678">
        <f>E748</f>
        <v>45835</v>
      </c>
      <c r="F749" s="653" t="str">
        <f>F748</f>
        <v>10.00</v>
      </c>
      <c r="G749" s="664" t="s">
        <v>128</v>
      </c>
      <c r="H749" s="679" t="s">
        <v>2204</v>
      </c>
      <c r="I749" s="651" t="s">
        <v>130</v>
      </c>
      <c r="J749" s="665" t="s">
        <v>131</v>
      </c>
      <c r="K749" s="652">
        <v>45828</v>
      </c>
    </row>
    <row r="750" spans="1:11" ht="94.5" customHeight="1" x14ac:dyDescent="0.25">
      <c r="A750" s="686">
        <v>746</v>
      </c>
      <c r="B750" s="32" t="s">
        <v>1091</v>
      </c>
      <c r="C750" s="611" t="s">
        <v>2407</v>
      </c>
      <c r="D750" s="59" t="s">
        <v>1093</v>
      </c>
      <c r="E750" s="60">
        <v>45846</v>
      </c>
      <c r="F750" s="61">
        <v>0.5</v>
      </c>
      <c r="G750" s="59" t="s">
        <v>51</v>
      </c>
      <c r="H750" s="59" t="s">
        <v>1950</v>
      </c>
      <c r="I750" s="59" t="s">
        <v>30</v>
      </c>
      <c r="J750" s="23" t="s">
        <v>53</v>
      </c>
      <c r="K750" s="60">
        <v>45831</v>
      </c>
    </row>
    <row r="751" spans="1:11" ht="94.5" customHeight="1" x14ac:dyDescent="0.25">
      <c r="A751" s="686">
        <v>747</v>
      </c>
      <c r="B751" s="613" t="s">
        <v>1394</v>
      </c>
      <c r="C751" s="613" t="s">
        <v>2409</v>
      </c>
      <c r="D751" s="616" t="s">
        <v>1396</v>
      </c>
      <c r="E751" s="614">
        <v>45853</v>
      </c>
      <c r="F751" s="615" t="s">
        <v>1397</v>
      </c>
      <c r="G751" s="613" t="s">
        <v>1398</v>
      </c>
      <c r="H751" s="613" t="s">
        <v>2408</v>
      </c>
      <c r="I751" s="613" t="s">
        <v>73</v>
      </c>
      <c r="J751" s="613" t="s">
        <v>304</v>
      </c>
      <c r="K751" s="60">
        <v>45831</v>
      </c>
    </row>
    <row r="752" spans="1:11" ht="94.5" customHeight="1" x14ac:dyDescent="0.25">
      <c r="A752" s="686">
        <v>748</v>
      </c>
      <c r="B752" s="613" t="s">
        <v>1394</v>
      </c>
      <c r="C752" s="613" t="s">
        <v>2409</v>
      </c>
      <c r="D752" s="616" t="s">
        <v>1396</v>
      </c>
      <c r="E752" s="614">
        <v>45838</v>
      </c>
      <c r="F752" s="615" t="s">
        <v>1397</v>
      </c>
      <c r="G752" s="613" t="s">
        <v>1398</v>
      </c>
      <c r="H752" s="613" t="s">
        <v>2410</v>
      </c>
      <c r="I752" s="613" t="s">
        <v>73</v>
      </c>
      <c r="J752" s="613" t="s">
        <v>304</v>
      </c>
      <c r="K752" s="60">
        <v>45831</v>
      </c>
    </row>
    <row r="753" spans="1:11" ht="94.5" customHeight="1" x14ac:dyDescent="0.25">
      <c r="A753" s="686">
        <v>749</v>
      </c>
      <c r="B753" s="612" t="s">
        <v>1772</v>
      </c>
      <c r="C753" s="618" t="s">
        <v>1773</v>
      </c>
      <c r="D753" s="617" t="s">
        <v>1774</v>
      </c>
      <c r="E753" s="648">
        <v>45846</v>
      </c>
      <c r="F753" s="618" t="s">
        <v>261</v>
      </c>
      <c r="G753" s="619" t="s">
        <v>1775</v>
      </c>
      <c r="H753" s="620" t="s">
        <v>2411</v>
      </c>
      <c r="I753" s="618" t="s">
        <v>1777</v>
      </c>
      <c r="J753" s="618" t="s">
        <v>962</v>
      </c>
      <c r="K753" s="60">
        <v>45831</v>
      </c>
    </row>
    <row r="754" spans="1:11" ht="94.5" customHeight="1" x14ac:dyDescent="0.25">
      <c r="A754" s="686">
        <v>750</v>
      </c>
      <c r="B754" s="630" t="s">
        <v>2415</v>
      </c>
      <c r="C754" s="629" t="s">
        <v>2414</v>
      </c>
      <c r="D754" s="628" t="s">
        <v>2413</v>
      </c>
      <c r="E754" s="627">
        <v>45846</v>
      </c>
      <c r="F754" s="626" t="s">
        <v>2412</v>
      </c>
      <c r="G754" s="625" t="s">
        <v>456</v>
      </c>
      <c r="H754" s="625" t="s">
        <v>1335</v>
      </c>
      <c r="I754" s="624" t="s">
        <v>450</v>
      </c>
      <c r="J754" s="623" t="s">
        <v>451</v>
      </c>
      <c r="K754" s="622">
        <v>45832</v>
      </c>
    </row>
    <row r="755" spans="1:11" ht="94.5" customHeight="1" x14ac:dyDescent="0.25">
      <c r="A755" s="686">
        <v>751</v>
      </c>
      <c r="B755" s="631" t="s">
        <v>2123</v>
      </c>
      <c r="C755" s="632" t="s">
        <v>2124</v>
      </c>
      <c r="D755" s="620" t="s">
        <v>2125</v>
      </c>
      <c r="E755" s="648">
        <v>45846</v>
      </c>
      <c r="F755" s="633">
        <v>0.4375</v>
      </c>
      <c r="G755" s="617" t="s">
        <v>2126</v>
      </c>
      <c r="H755" s="620" t="s">
        <v>2416</v>
      </c>
      <c r="I755" s="634" t="s">
        <v>30</v>
      </c>
      <c r="J755" s="618" t="s">
        <v>111</v>
      </c>
      <c r="K755" s="622">
        <v>45832</v>
      </c>
    </row>
    <row r="756" spans="1:11" ht="94.5" customHeight="1" x14ac:dyDescent="0.25">
      <c r="A756" s="686">
        <v>752</v>
      </c>
      <c r="B756" s="631" t="s">
        <v>2417</v>
      </c>
      <c r="C756" s="635" t="s">
        <v>2418</v>
      </c>
      <c r="D756" s="620" t="s">
        <v>2419</v>
      </c>
      <c r="E756" s="621">
        <v>45847</v>
      </c>
      <c r="F756" s="636">
        <v>0.5</v>
      </c>
      <c r="G756" s="637" t="s">
        <v>2420</v>
      </c>
      <c r="H756" s="620" t="s">
        <v>2421</v>
      </c>
      <c r="I756" s="637" t="s">
        <v>403</v>
      </c>
      <c r="J756" s="638" t="s">
        <v>2422</v>
      </c>
      <c r="K756" s="622">
        <v>45832</v>
      </c>
    </row>
    <row r="757" spans="1:11" ht="94.5" customHeight="1" x14ac:dyDescent="0.25">
      <c r="A757" s="686">
        <v>753</v>
      </c>
      <c r="B757" s="639" t="s">
        <v>2423</v>
      </c>
      <c r="C757" s="632" t="s">
        <v>2424</v>
      </c>
      <c r="D757" s="617" t="s">
        <v>2425</v>
      </c>
      <c r="E757" s="640">
        <f>[31]Лист1!E755</f>
        <v>45852</v>
      </c>
      <c r="F757" s="620" t="str">
        <f>[31]Лист1!F755</f>
        <v>15-00</v>
      </c>
      <c r="G757" s="620" t="s">
        <v>116</v>
      </c>
      <c r="H757" s="617" t="s">
        <v>2426</v>
      </c>
      <c r="I757" s="620" t="s">
        <v>2427</v>
      </c>
      <c r="J757" s="641" t="str">
        <f>[31]Лист1!J755</f>
        <v>8-701-555-49-72, 5554972@mail.ru</v>
      </c>
      <c r="K757" s="622">
        <v>45834</v>
      </c>
    </row>
    <row r="758" spans="1:11" ht="94.5" customHeight="1" x14ac:dyDescent="0.25">
      <c r="A758" s="686">
        <v>754</v>
      </c>
      <c r="B758" s="642" t="s">
        <v>2428</v>
      </c>
      <c r="C758" s="642" t="s">
        <v>2429</v>
      </c>
      <c r="D758" s="642" t="s">
        <v>2430</v>
      </c>
      <c r="E758" s="643">
        <v>45856</v>
      </c>
      <c r="F758" s="642" t="s">
        <v>1397</v>
      </c>
      <c r="G758" s="642" t="s">
        <v>2431</v>
      </c>
      <c r="H758" s="642" t="s">
        <v>2432</v>
      </c>
      <c r="I758" s="642" t="s">
        <v>2433</v>
      </c>
      <c r="J758" s="642" t="s">
        <v>2434</v>
      </c>
      <c r="K758" s="622">
        <v>45834</v>
      </c>
    </row>
    <row r="759" spans="1:11" ht="94.5" customHeight="1" x14ac:dyDescent="0.25">
      <c r="A759" s="686">
        <v>755</v>
      </c>
      <c r="B759" s="644" t="s">
        <v>48</v>
      </c>
      <c r="C759" s="641" t="s">
        <v>49</v>
      </c>
      <c r="D759" s="620" t="s">
        <v>50</v>
      </c>
      <c r="E759" s="649">
        <v>45849</v>
      </c>
      <c r="F759" s="633">
        <v>0.625</v>
      </c>
      <c r="G759" s="617" t="s">
        <v>51</v>
      </c>
      <c r="H759" s="617" t="s">
        <v>1950</v>
      </c>
      <c r="I759" s="617" t="s">
        <v>30</v>
      </c>
      <c r="J759" s="620" t="s">
        <v>53</v>
      </c>
      <c r="K759" s="622">
        <v>45834</v>
      </c>
    </row>
    <row r="760" spans="1:11" ht="94.5" customHeight="1" x14ac:dyDescent="0.25">
      <c r="A760" s="686">
        <v>756</v>
      </c>
      <c r="B760" s="644" t="s">
        <v>177</v>
      </c>
      <c r="C760" s="641" t="s">
        <v>49</v>
      </c>
      <c r="D760" s="620" t="s">
        <v>178</v>
      </c>
      <c r="E760" s="649">
        <v>45849</v>
      </c>
      <c r="F760" s="633">
        <v>0.45833333333333331</v>
      </c>
      <c r="G760" s="617" t="s">
        <v>51</v>
      </c>
      <c r="H760" s="617" t="s">
        <v>1950</v>
      </c>
      <c r="I760" s="617" t="s">
        <v>30</v>
      </c>
      <c r="J760" s="620" t="s">
        <v>53</v>
      </c>
      <c r="K760" s="622">
        <v>45834</v>
      </c>
    </row>
    <row r="761" spans="1:11" ht="94.5" customHeight="1" x14ac:dyDescent="0.25">
      <c r="A761" s="686">
        <v>757</v>
      </c>
      <c r="B761" s="644" t="s">
        <v>394</v>
      </c>
      <c r="C761" s="641" t="s">
        <v>395</v>
      </c>
      <c r="D761" s="617" t="s">
        <v>396</v>
      </c>
      <c r="E761" s="649">
        <v>45849</v>
      </c>
      <c r="F761" s="633">
        <v>0.41666666666666669</v>
      </c>
      <c r="G761" s="617" t="s">
        <v>51</v>
      </c>
      <c r="H761" s="617" t="s">
        <v>397</v>
      </c>
      <c r="I761" s="617" t="s">
        <v>30</v>
      </c>
      <c r="J761" s="620" t="s">
        <v>53</v>
      </c>
      <c r="K761" s="622">
        <v>45834</v>
      </c>
    </row>
    <row r="762" spans="1:11" ht="94.5" customHeight="1" x14ac:dyDescent="0.25">
      <c r="A762" s="686">
        <v>758</v>
      </c>
      <c r="B762" s="647" t="s">
        <v>2019</v>
      </c>
      <c r="C762" s="646">
        <v>161240003570</v>
      </c>
      <c r="D762" s="645" t="s">
        <v>2018</v>
      </c>
      <c r="E762" s="650">
        <v>45854</v>
      </c>
      <c r="F762" s="645" t="s">
        <v>261</v>
      </c>
      <c r="G762" s="645" t="s">
        <v>262</v>
      </c>
      <c r="H762" s="645" t="s">
        <v>2263</v>
      </c>
      <c r="I762" s="645" t="s">
        <v>163</v>
      </c>
      <c r="J762" s="645" t="s">
        <v>630</v>
      </c>
      <c r="K762" s="622">
        <v>45834</v>
      </c>
    </row>
    <row r="763" spans="1:11" ht="94.5" customHeight="1" x14ac:dyDescent="0.25">
      <c r="A763" s="686">
        <v>759</v>
      </c>
      <c r="B763" s="612" t="s">
        <v>2435</v>
      </c>
      <c r="C763" s="651" t="s">
        <v>2436</v>
      </c>
      <c r="D763" s="612" t="s">
        <v>2437</v>
      </c>
      <c r="E763" s="652">
        <v>45848</v>
      </c>
      <c r="F763" s="653" t="s">
        <v>320</v>
      </c>
      <c r="G763" s="654" t="s">
        <v>321</v>
      </c>
      <c r="H763" s="655" t="s">
        <v>2438</v>
      </c>
      <c r="I763" s="654" t="s">
        <v>323</v>
      </c>
      <c r="J763" s="655">
        <v>87086777821</v>
      </c>
      <c r="K763" s="622">
        <v>45835</v>
      </c>
    </row>
    <row r="764" spans="1:11" ht="94.5" customHeight="1" x14ac:dyDescent="0.25">
      <c r="A764" s="686">
        <v>760</v>
      </c>
      <c r="B764" s="612" t="s">
        <v>2439</v>
      </c>
      <c r="C764" s="651" t="s">
        <v>2440</v>
      </c>
      <c r="D764" s="612" t="s">
        <v>2441</v>
      </c>
      <c r="E764" s="652">
        <v>45848</v>
      </c>
      <c r="F764" s="656" t="s">
        <v>261</v>
      </c>
      <c r="G764" s="654" t="s">
        <v>321</v>
      </c>
      <c r="H764" s="655" t="s">
        <v>2438</v>
      </c>
      <c r="I764" s="654" t="s">
        <v>323</v>
      </c>
      <c r="J764" s="655">
        <v>87086777821</v>
      </c>
      <c r="K764" s="622">
        <v>45835</v>
      </c>
    </row>
    <row r="765" spans="1:11" ht="94.5" customHeight="1" x14ac:dyDescent="0.25">
      <c r="A765" s="686">
        <v>761</v>
      </c>
      <c r="B765" s="612" t="s">
        <v>2442</v>
      </c>
      <c r="C765" s="651" t="s">
        <v>2443</v>
      </c>
      <c r="D765" s="612" t="s">
        <v>2441</v>
      </c>
      <c r="E765" s="652">
        <v>45848</v>
      </c>
      <c r="F765" s="656" t="s">
        <v>160</v>
      </c>
      <c r="G765" s="654" t="s">
        <v>321</v>
      </c>
      <c r="H765" s="655" t="s">
        <v>2438</v>
      </c>
      <c r="I765" s="654" t="s">
        <v>323</v>
      </c>
      <c r="J765" s="655">
        <v>87086777821</v>
      </c>
      <c r="K765" s="622">
        <v>45835</v>
      </c>
    </row>
    <row r="766" spans="1:11" ht="94.5" customHeight="1" x14ac:dyDescent="0.25">
      <c r="A766" s="686">
        <v>762</v>
      </c>
      <c r="B766" s="612" t="s">
        <v>2444</v>
      </c>
      <c r="C766" s="651" t="s">
        <v>2445</v>
      </c>
      <c r="D766" s="612" t="s">
        <v>2446</v>
      </c>
      <c r="E766" s="652">
        <v>45848</v>
      </c>
      <c r="F766" s="656" t="s">
        <v>196</v>
      </c>
      <c r="G766" s="654" t="s">
        <v>321</v>
      </c>
      <c r="H766" s="655" t="s">
        <v>2438</v>
      </c>
      <c r="I766" s="654" t="s">
        <v>323</v>
      </c>
      <c r="J766" s="655">
        <v>87086777821</v>
      </c>
      <c r="K766" s="622">
        <v>45835</v>
      </c>
    </row>
    <row r="767" spans="1:11" ht="94.5" customHeight="1" x14ac:dyDescent="0.25">
      <c r="A767" s="686">
        <v>763</v>
      </c>
      <c r="B767" s="612" t="s">
        <v>2447</v>
      </c>
      <c r="C767" s="651" t="s">
        <v>2448</v>
      </c>
      <c r="D767" s="612" t="s">
        <v>2449</v>
      </c>
      <c r="E767" s="652">
        <v>45848</v>
      </c>
      <c r="F767" s="656" t="s">
        <v>534</v>
      </c>
      <c r="G767" s="654" t="s">
        <v>321</v>
      </c>
      <c r="H767" s="655" t="s">
        <v>2438</v>
      </c>
      <c r="I767" s="654" t="s">
        <v>323</v>
      </c>
      <c r="J767" s="655">
        <v>87086777821</v>
      </c>
      <c r="K767" s="622">
        <v>45835</v>
      </c>
    </row>
    <row r="768" spans="1:11" ht="94.5" customHeight="1" x14ac:dyDescent="0.25">
      <c r="A768" s="686">
        <v>764</v>
      </c>
      <c r="B768" s="612" t="s">
        <v>2450</v>
      </c>
      <c r="C768" s="651" t="s">
        <v>2451</v>
      </c>
      <c r="D768" s="612" t="s">
        <v>2452</v>
      </c>
      <c r="E768" s="652">
        <v>45848</v>
      </c>
      <c r="F768" s="656" t="s">
        <v>537</v>
      </c>
      <c r="G768" s="654" t="s">
        <v>321</v>
      </c>
      <c r="H768" s="655" t="s">
        <v>2438</v>
      </c>
      <c r="I768" s="654" t="s">
        <v>323</v>
      </c>
      <c r="J768" s="655">
        <v>87086777821</v>
      </c>
      <c r="K768" s="622">
        <v>45835</v>
      </c>
    </row>
    <row r="769" spans="1:11" ht="94.5" customHeight="1" x14ac:dyDescent="0.25">
      <c r="A769" s="686">
        <v>765</v>
      </c>
      <c r="B769" s="612" t="s">
        <v>2453</v>
      </c>
      <c r="C769" s="651" t="s">
        <v>2454</v>
      </c>
      <c r="D769" s="659" t="s">
        <v>2455</v>
      </c>
      <c r="E769" s="652">
        <v>45848</v>
      </c>
      <c r="F769" s="656" t="s">
        <v>2456</v>
      </c>
      <c r="G769" s="654" t="s">
        <v>321</v>
      </c>
      <c r="H769" s="660" t="s">
        <v>2438</v>
      </c>
      <c r="I769" s="654" t="s">
        <v>323</v>
      </c>
      <c r="J769" s="655">
        <v>87086777821</v>
      </c>
      <c r="K769" s="622">
        <v>45835</v>
      </c>
    </row>
    <row r="770" spans="1:11" ht="94.5" customHeight="1" x14ac:dyDescent="0.25">
      <c r="A770" s="686">
        <v>766</v>
      </c>
      <c r="B770" s="657" t="s">
        <v>1624</v>
      </c>
      <c r="C770" s="657" t="s">
        <v>1619</v>
      </c>
      <c r="D770" s="662" t="s">
        <v>1620</v>
      </c>
      <c r="E770" s="652">
        <v>45847</v>
      </c>
      <c r="F770" s="655" t="s">
        <v>78</v>
      </c>
      <c r="G770" s="661" t="s">
        <v>2458</v>
      </c>
      <c r="H770" s="663" t="s">
        <v>2457</v>
      </c>
      <c r="I770" s="654" t="s">
        <v>323</v>
      </c>
      <c r="J770" s="658">
        <v>2483883</v>
      </c>
      <c r="K770" s="622">
        <v>45835</v>
      </c>
    </row>
    <row r="771" spans="1:11" ht="94.5" customHeight="1" x14ac:dyDescent="0.25">
      <c r="A771" s="686">
        <v>767</v>
      </c>
      <c r="B771" s="631" t="s">
        <v>2209</v>
      </c>
      <c r="C771" s="632" t="s">
        <v>2208</v>
      </c>
      <c r="D771" s="620" t="s">
        <v>2207</v>
      </c>
      <c r="E771" s="648">
        <v>45848</v>
      </c>
      <c r="F771" s="633">
        <v>0.4375</v>
      </c>
      <c r="G771" s="612" t="s">
        <v>2206</v>
      </c>
      <c r="H771" s="655" t="s">
        <v>1028</v>
      </c>
      <c r="I771" s="667" t="s">
        <v>30</v>
      </c>
      <c r="J771" s="618" t="s">
        <v>111</v>
      </c>
      <c r="K771" s="666">
        <v>45835</v>
      </c>
    </row>
    <row r="772" spans="1:11" ht="94.5" customHeight="1" x14ac:dyDescent="0.25">
      <c r="A772" s="686">
        <v>768</v>
      </c>
      <c r="B772" s="639" t="s">
        <v>1267</v>
      </c>
      <c r="C772" s="680">
        <v>120640002923</v>
      </c>
      <c r="D772" s="620" t="s">
        <v>91</v>
      </c>
      <c r="E772" s="669">
        <v>45847</v>
      </c>
      <c r="F772" s="668" t="s">
        <v>99</v>
      </c>
      <c r="G772" s="625" t="s">
        <v>1268</v>
      </c>
      <c r="H772" s="625" t="s">
        <v>2459</v>
      </c>
      <c r="I772" s="618" t="s">
        <v>1270</v>
      </c>
      <c r="J772" s="618" t="s">
        <v>95</v>
      </c>
      <c r="K772" s="622">
        <v>45835</v>
      </c>
    </row>
    <row r="773" spans="1:11" ht="94.5" customHeight="1" x14ac:dyDescent="0.25">
      <c r="A773" s="686">
        <v>769</v>
      </c>
      <c r="B773" s="639" t="s">
        <v>805</v>
      </c>
      <c r="C773" s="632" t="s">
        <v>2463</v>
      </c>
      <c r="D773" s="618" t="s">
        <v>2462</v>
      </c>
      <c r="E773" s="621">
        <v>45835</v>
      </c>
      <c r="F773" s="636">
        <v>0.41666666666666669</v>
      </c>
      <c r="G773" s="637" t="s">
        <v>2461</v>
      </c>
      <c r="H773" s="620" t="s">
        <v>2460</v>
      </c>
      <c r="I773" s="637" t="s">
        <v>2058</v>
      </c>
      <c r="J773" s="2" t="s">
        <v>810</v>
      </c>
      <c r="K773" s="670">
        <v>45835</v>
      </c>
    </row>
    <row r="774" spans="1:11" ht="94.5" customHeight="1" x14ac:dyDescent="0.25">
      <c r="A774" s="686">
        <v>770</v>
      </c>
      <c r="B774" s="617" t="s">
        <v>1337</v>
      </c>
      <c r="C774" s="681">
        <v>130740013002</v>
      </c>
      <c r="D774" s="617" t="s">
        <v>1338</v>
      </c>
      <c r="E774" s="640">
        <v>45848</v>
      </c>
      <c r="F774" s="617" t="s">
        <v>115</v>
      </c>
      <c r="G774" s="617" t="s">
        <v>1339</v>
      </c>
      <c r="H774" s="617" t="s">
        <v>2464</v>
      </c>
      <c r="I774" s="682" t="s">
        <v>30</v>
      </c>
      <c r="J774" s="641" t="s">
        <v>212</v>
      </c>
      <c r="K774" s="622">
        <v>45835</v>
      </c>
    </row>
    <row r="775" spans="1:11" ht="94.5" customHeight="1" x14ac:dyDescent="0.25">
      <c r="A775" s="686">
        <v>771</v>
      </c>
      <c r="B775" s="639" t="s">
        <v>2467</v>
      </c>
      <c r="C775" s="632" t="s">
        <v>2466</v>
      </c>
      <c r="D775" s="618" t="s">
        <v>2465</v>
      </c>
      <c r="E775" s="648">
        <v>45839</v>
      </c>
      <c r="F775" s="633">
        <v>0.41666666666666669</v>
      </c>
      <c r="G775" s="671" t="s">
        <v>609</v>
      </c>
      <c r="H775" s="620" t="s">
        <v>110</v>
      </c>
      <c r="I775" s="634" t="s">
        <v>30</v>
      </c>
      <c r="J775" s="683" t="s">
        <v>611</v>
      </c>
      <c r="K775" s="670">
        <v>45838</v>
      </c>
    </row>
    <row r="776" spans="1:11" ht="94.5" customHeight="1" x14ac:dyDescent="0.25">
      <c r="A776" s="686">
        <v>772</v>
      </c>
      <c r="B776" s="672" t="s">
        <v>2468</v>
      </c>
      <c r="C776" s="632" t="s">
        <v>2469</v>
      </c>
      <c r="D776" s="620" t="s">
        <v>2470</v>
      </c>
      <c r="E776" s="684">
        <v>45852</v>
      </c>
      <c r="F776" s="673">
        <v>0.5</v>
      </c>
      <c r="G776" s="617" t="s">
        <v>2471</v>
      </c>
      <c r="H776" s="620" t="s">
        <v>2472</v>
      </c>
      <c r="I776" s="634" t="s">
        <v>30</v>
      </c>
      <c r="J776" s="674" t="s">
        <v>487</v>
      </c>
      <c r="K776" s="621">
        <v>45838</v>
      </c>
    </row>
    <row r="777" spans="1:11" ht="94.5" customHeight="1" x14ac:dyDescent="0.25">
      <c r="A777" s="686">
        <v>773</v>
      </c>
      <c r="B777" s="688" t="s">
        <v>2484</v>
      </c>
      <c r="C777" s="689">
        <v>931140000435</v>
      </c>
      <c r="D777" s="612" t="s">
        <v>2473</v>
      </c>
      <c r="E777" s="690">
        <v>45852</v>
      </c>
      <c r="F777" s="653" t="s">
        <v>320</v>
      </c>
      <c r="G777" s="654" t="s">
        <v>525</v>
      </c>
      <c r="H777" s="655" t="s">
        <v>322</v>
      </c>
      <c r="I777" s="654" t="s">
        <v>323</v>
      </c>
      <c r="J777" s="655">
        <v>87022418567</v>
      </c>
      <c r="K777" s="670">
        <v>45838</v>
      </c>
    </row>
    <row r="778" spans="1:11" ht="94.5" customHeight="1" x14ac:dyDescent="0.25">
      <c r="A778" s="686">
        <v>774</v>
      </c>
      <c r="B778" s="693" t="s">
        <v>2482</v>
      </c>
      <c r="C778" s="708" t="s">
        <v>2474</v>
      </c>
      <c r="D778" s="612" t="s">
        <v>2475</v>
      </c>
      <c r="E778" s="691">
        <v>45852</v>
      </c>
      <c r="F778" s="653" t="s">
        <v>320</v>
      </c>
      <c r="G778" s="654" t="s">
        <v>525</v>
      </c>
      <c r="H778" s="655" t="s">
        <v>322</v>
      </c>
      <c r="I778" s="654" t="s">
        <v>323</v>
      </c>
      <c r="J778" s="655">
        <v>87022418567</v>
      </c>
      <c r="K778" s="621">
        <v>45838</v>
      </c>
    </row>
    <row r="779" spans="1:11" ht="94.5" customHeight="1" x14ac:dyDescent="0.25">
      <c r="A779" s="686">
        <v>775</v>
      </c>
      <c r="B779" s="688" t="s">
        <v>2481</v>
      </c>
      <c r="C779" s="708" t="s">
        <v>2476</v>
      </c>
      <c r="D779" s="612" t="s">
        <v>2477</v>
      </c>
      <c r="E779" s="691">
        <v>45852</v>
      </c>
      <c r="F779" s="653" t="s">
        <v>320</v>
      </c>
      <c r="G779" s="654" t="s">
        <v>525</v>
      </c>
      <c r="H779" s="655" t="s">
        <v>322</v>
      </c>
      <c r="I779" s="654" t="s">
        <v>323</v>
      </c>
      <c r="J779" s="655">
        <v>87022418567</v>
      </c>
      <c r="K779" s="670">
        <v>45838</v>
      </c>
    </row>
    <row r="780" spans="1:11" ht="94.5" customHeight="1" x14ac:dyDescent="0.25">
      <c r="A780" s="686">
        <v>776</v>
      </c>
      <c r="B780" s="692" t="s">
        <v>2483</v>
      </c>
      <c r="C780" s="709" t="s">
        <v>2478</v>
      </c>
      <c r="D780" s="612" t="s">
        <v>2479</v>
      </c>
      <c r="E780" s="691">
        <v>45852</v>
      </c>
      <c r="F780" s="653" t="s">
        <v>320</v>
      </c>
      <c r="G780" s="654" t="s">
        <v>525</v>
      </c>
      <c r="H780" s="655" t="s">
        <v>322</v>
      </c>
      <c r="I780" s="654" t="s">
        <v>323</v>
      </c>
      <c r="J780" s="655">
        <v>87022418567</v>
      </c>
      <c r="K780" s="621">
        <v>45838</v>
      </c>
    </row>
    <row r="781" spans="1:11" ht="94.5" customHeight="1" x14ac:dyDescent="0.25">
      <c r="A781" s="686">
        <v>777</v>
      </c>
      <c r="B781" s="694" t="s">
        <v>2486</v>
      </c>
      <c r="C781" s="651" t="s">
        <v>2485</v>
      </c>
      <c r="D781" s="612" t="s">
        <v>2480</v>
      </c>
      <c r="E781" s="690">
        <v>45852</v>
      </c>
      <c r="F781" s="653" t="s">
        <v>320</v>
      </c>
      <c r="G781" s="654" t="s">
        <v>525</v>
      </c>
      <c r="H781" s="655" t="s">
        <v>322</v>
      </c>
      <c r="I781" s="654" t="s">
        <v>323</v>
      </c>
      <c r="J781" s="655">
        <v>87022418567</v>
      </c>
      <c r="K781" s="670">
        <v>45838</v>
      </c>
    </row>
    <row r="782" spans="1:11" ht="94.5" customHeight="1" x14ac:dyDescent="0.25">
      <c r="A782" s="686">
        <v>778</v>
      </c>
      <c r="B782" s="688" t="s">
        <v>2490</v>
      </c>
      <c r="C782" s="710" t="s">
        <v>2487</v>
      </c>
      <c r="D782" s="612" t="s">
        <v>2488</v>
      </c>
      <c r="E782" s="690">
        <v>45854</v>
      </c>
      <c r="F782" s="653" t="s">
        <v>320</v>
      </c>
      <c r="G782" s="654" t="s">
        <v>525</v>
      </c>
      <c r="H782" s="655" t="s">
        <v>322</v>
      </c>
      <c r="I782" s="654" t="s">
        <v>323</v>
      </c>
      <c r="J782" s="655">
        <v>87022418567</v>
      </c>
      <c r="K782" s="652">
        <v>45838</v>
      </c>
    </row>
    <row r="783" spans="1:11" ht="94.5" customHeight="1" x14ac:dyDescent="0.25">
      <c r="A783" s="686">
        <v>779</v>
      </c>
      <c r="B783" s="710" t="s">
        <v>2491</v>
      </c>
      <c r="C783" s="710" t="s">
        <v>1609</v>
      </c>
      <c r="D783" s="612" t="s">
        <v>2489</v>
      </c>
      <c r="E783" s="690">
        <v>45854</v>
      </c>
      <c r="F783" s="653" t="s">
        <v>320</v>
      </c>
      <c r="G783" s="654" t="s">
        <v>525</v>
      </c>
      <c r="H783" s="655" t="s">
        <v>322</v>
      </c>
      <c r="I783" s="654" t="s">
        <v>323</v>
      </c>
      <c r="J783" s="655">
        <v>87022418567</v>
      </c>
      <c r="K783" s="652">
        <v>45838</v>
      </c>
    </row>
    <row r="784" spans="1:11" ht="94.5" customHeight="1" x14ac:dyDescent="0.25">
      <c r="A784" s="686">
        <v>780</v>
      </c>
      <c r="B784" s="672" t="s">
        <v>2468</v>
      </c>
      <c r="C784" s="632" t="s">
        <v>2469</v>
      </c>
      <c r="D784" s="620" t="s">
        <v>2470</v>
      </c>
      <c r="E784" s="684">
        <v>45852</v>
      </c>
      <c r="F784" s="673">
        <v>0.5</v>
      </c>
      <c r="G784" s="617" t="s">
        <v>2471</v>
      </c>
      <c r="H784" s="620" t="s">
        <v>2472</v>
      </c>
      <c r="I784" s="634" t="s">
        <v>30</v>
      </c>
      <c r="J784" s="674" t="s">
        <v>487</v>
      </c>
      <c r="K784" s="652">
        <v>45839</v>
      </c>
    </row>
    <row r="785" spans="1:11" ht="94.5" customHeight="1" x14ac:dyDescent="0.25">
      <c r="A785" s="686">
        <v>781</v>
      </c>
      <c r="B785" s="631" t="s">
        <v>2495</v>
      </c>
      <c r="C785" s="635" t="s">
        <v>2494</v>
      </c>
      <c r="D785" s="620" t="s">
        <v>2493</v>
      </c>
      <c r="E785" s="648">
        <v>45853</v>
      </c>
      <c r="F785" s="700" t="s">
        <v>320</v>
      </c>
      <c r="G785" s="658" t="s">
        <v>1988</v>
      </c>
      <c r="H785" s="658" t="s">
        <v>2492</v>
      </c>
      <c r="I785" s="711" t="s">
        <v>926</v>
      </c>
      <c r="J785" s="712" t="s">
        <v>927</v>
      </c>
      <c r="K785" s="684">
        <v>45839</v>
      </c>
    </row>
    <row r="786" spans="1:11" ht="94.5" customHeight="1" x14ac:dyDescent="0.25">
      <c r="A786" s="686">
        <v>782</v>
      </c>
      <c r="B786" s="639" t="s">
        <v>2498</v>
      </c>
      <c r="C786" s="713">
        <v>161140014512</v>
      </c>
      <c r="D786" s="618" t="s">
        <v>2497</v>
      </c>
      <c r="E786" s="648">
        <v>45860</v>
      </c>
      <c r="F786" s="633">
        <v>0.45833333333333331</v>
      </c>
      <c r="G786" s="618" t="s">
        <v>262</v>
      </c>
      <c r="H786" s="618" t="s">
        <v>2496</v>
      </c>
      <c r="I786" s="618" t="s">
        <v>163</v>
      </c>
      <c r="J786" s="618" t="s">
        <v>630</v>
      </c>
      <c r="K786" s="684">
        <v>45839</v>
      </c>
    </row>
    <row r="787" spans="1:11" ht="94.5" customHeight="1" x14ac:dyDescent="0.25">
      <c r="A787" s="686">
        <v>783</v>
      </c>
      <c r="B787" s="703" t="s">
        <v>2503</v>
      </c>
      <c r="C787" s="702" t="s">
        <v>1540</v>
      </c>
      <c r="D787" s="701" t="s">
        <v>2502</v>
      </c>
      <c r="E787" s="714">
        <v>45853</v>
      </c>
      <c r="F787" s="701" t="s">
        <v>261</v>
      </c>
      <c r="G787" s="701" t="s">
        <v>2501</v>
      </c>
      <c r="H787" s="701" t="s">
        <v>2500</v>
      </c>
      <c r="I787" s="701" t="s">
        <v>163</v>
      </c>
      <c r="J787" s="701" t="s">
        <v>2499</v>
      </c>
      <c r="K787" s="684">
        <v>45839</v>
      </c>
    </row>
    <row r="788" spans="1:11" ht="94.5" customHeight="1" x14ac:dyDescent="0.25">
      <c r="A788" s="686">
        <v>784</v>
      </c>
      <c r="B788" s="703" t="s">
        <v>2504</v>
      </c>
      <c r="C788" s="702" t="s">
        <v>1563</v>
      </c>
      <c r="D788" s="701" t="s">
        <v>2505</v>
      </c>
      <c r="E788" s="714">
        <v>45853</v>
      </c>
      <c r="F788" s="701" t="s">
        <v>196</v>
      </c>
      <c r="G788" s="701" t="s">
        <v>2501</v>
      </c>
      <c r="H788" s="701" t="s">
        <v>2506</v>
      </c>
      <c r="I788" s="701" t="s">
        <v>163</v>
      </c>
      <c r="J788" s="701" t="s">
        <v>2499</v>
      </c>
      <c r="K788" s="684">
        <v>45839</v>
      </c>
    </row>
    <row r="789" spans="1:11" ht="94.5" customHeight="1" x14ac:dyDescent="0.25">
      <c r="A789" s="686">
        <v>785</v>
      </c>
      <c r="B789" s="706" t="s">
        <v>2188</v>
      </c>
      <c r="C789" s="702" t="s">
        <v>2187</v>
      </c>
      <c r="D789" s="705" t="s">
        <v>2186</v>
      </c>
      <c r="E789" s="714">
        <v>45853</v>
      </c>
      <c r="F789" s="704">
        <v>0.5</v>
      </c>
      <c r="G789" s="671" t="s">
        <v>349</v>
      </c>
      <c r="H789" s="705" t="s">
        <v>2185</v>
      </c>
      <c r="I789" s="634" t="s">
        <v>30</v>
      </c>
      <c r="J789" s="701" t="s">
        <v>350</v>
      </c>
      <c r="K789" s="684">
        <v>45839</v>
      </c>
    </row>
    <row r="790" spans="1:11" ht="94.5" customHeight="1" x14ac:dyDescent="0.25">
      <c r="A790" s="686">
        <v>786</v>
      </c>
      <c r="B790" s="705" t="s">
        <v>2510</v>
      </c>
      <c r="C790" s="715" t="s">
        <v>2509</v>
      </c>
      <c r="D790" s="705" t="s">
        <v>2508</v>
      </c>
      <c r="E790" s="622">
        <v>45863</v>
      </c>
      <c r="F790" s="716">
        <v>0.45833333333333331</v>
      </c>
      <c r="G790" s="705" t="s">
        <v>2507</v>
      </c>
      <c r="H790" s="705" t="s">
        <v>600</v>
      </c>
      <c r="I790" s="717" t="s">
        <v>30</v>
      </c>
      <c r="J790" s="718" t="s">
        <v>1008</v>
      </c>
      <c r="K790" s="684">
        <v>45840</v>
      </c>
    </row>
    <row r="791" spans="1:11" ht="94.5" customHeight="1" x14ac:dyDescent="0.25">
      <c r="A791" s="686">
        <v>787</v>
      </c>
      <c r="B791" s="639" t="s">
        <v>2511</v>
      </c>
      <c r="C791" s="719" t="s">
        <v>2512</v>
      </c>
      <c r="D791" s="620" t="s">
        <v>2513</v>
      </c>
      <c r="E791" s="669">
        <v>45854</v>
      </c>
      <c r="F791" s="707" t="s">
        <v>6</v>
      </c>
      <c r="G791" s="625" t="s">
        <v>92</v>
      </c>
      <c r="H791" s="625" t="s">
        <v>2514</v>
      </c>
      <c r="I791" s="625" t="s">
        <v>94</v>
      </c>
      <c r="J791" s="618" t="s">
        <v>95</v>
      </c>
      <c r="K791" s="684">
        <v>45840</v>
      </c>
    </row>
    <row r="792" spans="1:11" ht="94.5" customHeight="1" x14ac:dyDescent="0.25">
      <c r="A792" s="686">
        <v>788</v>
      </c>
      <c r="B792" s="639" t="s">
        <v>2515</v>
      </c>
      <c r="C792" s="719" t="s">
        <v>2516</v>
      </c>
      <c r="D792" s="620" t="s">
        <v>2517</v>
      </c>
      <c r="E792" s="669">
        <v>45854</v>
      </c>
      <c r="F792" s="707" t="s">
        <v>99</v>
      </c>
      <c r="G792" s="625" t="s">
        <v>92</v>
      </c>
      <c r="H792" s="625" t="s">
        <v>2514</v>
      </c>
      <c r="I792" s="625" t="s">
        <v>94</v>
      </c>
      <c r="J792" s="618" t="s">
        <v>95</v>
      </c>
      <c r="K792" s="684">
        <v>45840</v>
      </c>
    </row>
  </sheetData>
  <autoFilter ref="A4:M575" xr:uid="{00000000-0001-0000-0000-000000000000}"/>
  <mergeCells count="12">
    <mergeCell ref="J2:J3"/>
    <mergeCell ref="K2:K3"/>
    <mergeCell ref="A2:A3"/>
    <mergeCell ref="C1:I1"/>
    <mergeCell ref="B2:B3"/>
    <mergeCell ref="C2:C3"/>
    <mergeCell ref="D2:D3"/>
    <mergeCell ref="E2:E3"/>
    <mergeCell ref="F2:F3"/>
    <mergeCell ref="G2:G3"/>
    <mergeCell ref="H2:H3"/>
    <mergeCell ref="I2:I3"/>
  </mergeCells>
  <phoneticPr fontId="34" type="noConversion"/>
  <conditionalFormatting sqref="E393">
    <cfRule type="timePeriod" dxfId="103" priority="107" timePeriod="today">
      <formula>FLOOR(E393,1)=TODAY()</formula>
    </cfRule>
  </conditionalFormatting>
  <conditionalFormatting sqref="F393">
    <cfRule type="timePeriod" dxfId="102" priority="106" timePeriod="today">
      <formula>FLOOR(F393,1)=TODAY()</formula>
    </cfRule>
  </conditionalFormatting>
  <conditionalFormatting sqref="E394">
    <cfRule type="timePeriod" dxfId="101" priority="105" timePeriod="today">
      <formula>FLOOR(E394,1)=TODAY()</formula>
    </cfRule>
  </conditionalFormatting>
  <conditionalFormatting sqref="F394">
    <cfRule type="timePeriod" dxfId="100" priority="104" timePeriod="today">
      <formula>FLOOR(F394,1)=TODAY()</formula>
    </cfRule>
  </conditionalFormatting>
  <conditionalFormatting sqref="E395">
    <cfRule type="timePeriod" dxfId="99" priority="103" timePeriod="today">
      <formula>FLOOR(E395,1)=TODAY()</formula>
    </cfRule>
  </conditionalFormatting>
  <conditionalFormatting sqref="F395">
    <cfRule type="timePeriod" dxfId="98" priority="102" timePeriod="today">
      <formula>FLOOR(F395,1)=TODAY()</formula>
    </cfRule>
  </conditionalFormatting>
  <conditionalFormatting sqref="E396">
    <cfRule type="timePeriod" dxfId="97" priority="101" timePeriod="today">
      <formula>FLOOR(E396,1)=TODAY()</formula>
    </cfRule>
  </conditionalFormatting>
  <conditionalFormatting sqref="F396">
    <cfRule type="timePeriod" dxfId="96" priority="100" timePeriod="today">
      <formula>FLOOR(F396,1)=TODAY()</formula>
    </cfRule>
  </conditionalFormatting>
  <conditionalFormatting sqref="E397">
    <cfRule type="timePeriod" dxfId="95" priority="99" timePeriod="today">
      <formula>FLOOR(E397,1)=TODAY()</formula>
    </cfRule>
  </conditionalFormatting>
  <conditionalFormatting sqref="F397">
    <cfRule type="timePeriod" dxfId="94" priority="98" timePeriod="today">
      <formula>FLOOR(F397,1)=TODAY()</formula>
    </cfRule>
  </conditionalFormatting>
  <conditionalFormatting sqref="E10">
    <cfRule type="timePeriod" dxfId="93" priority="97" timePeriod="today">
      <formula>FLOOR(E10,1)=TODAY()</formula>
    </cfRule>
  </conditionalFormatting>
  <conditionalFormatting sqref="E13">
    <cfRule type="timePeriod" dxfId="92" priority="96" timePeriod="today">
      <formula>FLOOR(E13,1)=TODAY()</formula>
    </cfRule>
  </conditionalFormatting>
  <conditionalFormatting sqref="E38">
    <cfRule type="timePeriod" dxfId="91" priority="95" timePeriod="today">
      <formula>FLOOR(E38,1)=TODAY()</formula>
    </cfRule>
  </conditionalFormatting>
  <conditionalFormatting sqref="F38">
    <cfRule type="timePeriod" dxfId="90" priority="94" timePeriod="today">
      <formula>FLOOR(F38,1)=TODAY()</formula>
    </cfRule>
  </conditionalFormatting>
  <conditionalFormatting sqref="E63">
    <cfRule type="timePeriod" dxfId="89" priority="93" timePeriod="today">
      <formula>FLOOR(E63,1)=TODAY()</formula>
    </cfRule>
  </conditionalFormatting>
  <conditionalFormatting sqref="E67">
    <cfRule type="timePeriod" dxfId="88" priority="92" timePeriod="today">
      <formula>FLOOR(E67,1)=TODAY()</formula>
    </cfRule>
  </conditionalFormatting>
  <conditionalFormatting sqref="E80">
    <cfRule type="timePeriod" dxfId="87" priority="91" timePeriod="today">
      <formula>FLOOR(E80,1)=TODAY()</formula>
    </cfRule>
  </conditionalFormatting>
  <conditionalFormatting sqref="E81">
    <cfRule type="timePeriod" dxfId="86" priority="90" timePeriod="today">
      <formula>FLOOR(E81,1)=TODAY()</formula>
    </cfRule>
  </conditionalFormatting>
  <conditionalFormatting sqref="E99">
    <cfRule type="timePeriod" dxfId="85" priority="89" timePeriod="today">
      <formula>FLOOR(E99,1)=TODAY()</formula>
    </cfRule>
  </conditionalFormatting>
  <conditionalFormatting sqref="E100:E103">
    <cfRule type="timePeriod" dxfId="84" priority="88" timePeriod="today">
      <formula>FLOOR(E100,1)=TODAY()</formula>
    </cfRule>
  </conditionalFormatting>
  <conditionalFormatting sqref="E111">
    <cfRule type="timePeriod" dxfId="83" priority="87" timePeriod="today">
      <formula>FLOOR(E111,1)=TODAY()</formula>
    </cfRule>
  </conditionalFormatting>
  <conditionalFormatting sqref="E117">
    <cfRule type="timePeriod" dxfId="82" priority="86" timePeriod="today">
      <formula>FLOOR(E117,1)=TODAY()</formula>
    </cfRule>
  </conditionalFormatting>
  <conditionalFormatting sqref="E158">
    <cfRule type="timePeriod" dxfId="81" priority="85" timePeriod="today">
      <formula>FLOOR(E158,1)=TODAY()</formula>
    </cfRule>
  </conditionalFormatting>
  <conditionalFormatting sqref="E163">
    <cfRule type="timePeriod" dxfId="80" priority="84" timePeriod="today">
      <formula>FLOOR(E163,1)=TODAY()</formula>
    </cfRule>
  </conditionalFormatting>
  <conditionalFormatting sqref="F163">
    <cfRule type="timePeriod" dxfId="79" priority="83" timePeriod="today">
      <formula>FLOOR(F163,1)=TODAY()</formula>
    </cfRule>
  </conditionalFormatting>
  <conditionalFormatting sqref="E196">
    <cfRule type="timePeriod" dxfId="78" priority="82" timePeriod="today">
      <formula>FLOOR(E196,1)=TODAY()</formula>
    </cfRule>
  </conditionalFormatting>
  <conditionalFormatting sqref="E207">
    <cfRule type="timePeriod" dxfId="77" priority="81" timePeriod="today">
      <formula>FLOOR(E207,1)=TODAY()</formula>
    </cfRule>
  </conditionalFormatting>
  <conditionalFormatting sqref="E208">
    <cfRule type="timePeriod" dxfId="76" priority="80" timePeriod="today">
      <formula>FLOOR(E208,1)=TODAY()</formula>
    </cfRule>
  </conditionalFormatting>
  <conditionalFormatting sqref="E209">
    <cfRule type="timePeriod" dxfId="75" priority="79" timePeriod="today">
      <formula>FLOOR(E209,1)=TODAY()</formula>
    </cfRule>
  </conditionalFormatting>
  <conditionalFormatting sqref="E215">
    <cfRule type="timePeriod" dxfId="74" priority="78" timePeriod="today">
      <formula>FLOOR(E215,1)=TODAY()</formula>
    </cfRule>
  </conditionalFormatting>
  <conditionalFormatting sqref="E216">
    <cfRule type="timePeriod" dxfId="73" priority="77" timePeriod="today">
      <formula>FLOOR(E216,1)=TODAY()</formula>
    </cfRule>
  </conditionalFormatting>
  <conditionalFormatting sqref="E220">
    <cfRule type="timePeriod" dxfId="72" priority="76" timePeriod="today">
      <formula>FLOOR(E220,1)=TODAY()</formula>
    </cfRule>
  </conditionalFormatting>
  <conditionalFormatting sqref="E231">
    <cfRule type="timePeriod" dxfId="71" priority="75" timePeriod="today">
      <formula>FLOOR(E231,1)=TODAY()</formula>
    </cfRule>
  </conditionalFormatting>
  <conditionalFormatting sqref="E293">
    <cfRule type="timePeriod" dxfId="70" priority="74" timePeriod="today">
      <formula>FLOOR(E293,1)=TODAY()</formula>
    </cfRule>
  </conditionalFormatting>
  <conditionalFormatting sqref="F293">
    <cfRule type="timePeriod" dxfId="69" priority="73" timePeriod="today">
      <formula>FLOOR(F293,1)=TODAY()</formula>
    </cfRule>
  </conditionalFormatting>
  <conditionalFormatting sqref="E308">
    <cfRule type="timePeriod" dxfId="68" priority="72" timePeriod="today">
      <formula>FLOOR(E308,1)=TODAY()</formula>
    </cfRule>
  </conditionalFormatting>
  <conditionalFormatting sqref="E313">
    <cfRule type="timePeriod" dxfId="67" priority="71" timePeriod="today">
      <formula>FLOOR(E313,1)=TODAY()</formula>
    </cfRule>
  </conditionalFormatting>
  <conditionalFormatting sqref="E314">
    <cfRule type="timePeriod" dxfId="66" priority="70" timePeriod="today">
      <formula>FLOOR(E314,1)=TODAY()</formula>
    </cfRule>
  </conditionalFormatting>
  <conditionalFormatting sqref="E315">
    <cfRule type="timePeriod" dxfId="65" priority="69" timePeriod="today">
      <formula>FLOOR(E315,1)=TODAY()</formula>
    </cfRule>
  </conditionalFormatting>
  <conditionalFormatting sqref="E316">
    <cfRule type="timePeriod" dxfId="64" priority="68" timePeriod="today">
      <formula>FLOOR(E316,1)=TODAY()</formula>
    </cfRule>
  </conditionalFormatting>
  <conditionalFormatting sqref="E320">
    <cfRule type="timePeriod" dxfId="63" priority="67" timePeriod="today">
      <formula>FLOOR(E320,1)=TODAY()</formula>
    </cfRule>
  </conditionalFormatting>
  <conditionalFormatting sqref="E325">
    <cfRule type="timePeriod" dxfId="62" priority="66" timePeriod="today">
      <formula>FLOOR(E325,1)=TODAY()</formula>
    </cfRule>
  </conditionalFormatting>
  <conditionalFormatting sqref="E326">
    <cfRule type="timePeriod" dxfId="61" priority="65" timePeriod="today">
      <formula>FLOOR(E326,1)=TODAY()</formula>
    </cfRule>
  </conditionalFormatting>
  <conditionalFormatting sqref="E361">
    <cfRule type="timePeriod" dxfId="60" priority="64" timePeriod="today">
      <formula>FLOOR(E361,1)=TODAY()</formula>
    </cfRule>
  </conditionalFormatting>
  <conditionalFormatting sqref="E367">
    <cfRule type="timePeriod" dxfId="59" priority="63" timePeriod="today">
      <formula>FLOOR(E367,1)=TODAY()</formula>
    </cfRule>
  </conditionalFormatting>
  <conditionalFormatting sqref="E399">
    <cfRule type="timePeriod" dxfId="58" priority="62" timePeriod="today">
      <formula>FLOOR(E399,1)=TODAY()</formula>
    </cfRule>
  </conditionalFormatting>
  <conditionalFormatting sqref="E400">
    <cfRule type="timePeriod" dxfId="57" priority="61" timePeriod="today">
      <formula>FLOOR(E400,1)=TODAY()</formula>
    </cfRule>
  </conditionalFormatting>
  <conditionalFormatting sqref="E402">
    <cfRule type="timePeriod" dxfId="56" priority="60" timePeriod="today">
      <formula>FLOOR(E402,1)=TODAY()</formula>
    </cfRule>
  </conditionalFormatting>
  <conditionalFormatting sqref="F402">
    <cfRule type="timePeriod" dxfId="55" priority="59" timePeriod="today">
      <formula>FLOOR(F402,1)=TODAY()</formula>
    </cfRule>
  </conditionalFormatting>
  <conditionalFormatting sqref="E403">
    <cfRule type="timePeriod" dxfId="54" priority="58" timePeriod="today">
      <formula>FLOOR(E403,1)=TODAY()</formula>
    </cfRule>
  </conditionalFormatting>
  <conditionalFormatting sqref="F403">
    <cfRule type="timePeriod" dxfId="53" priority="57" timePeriod="today">
      <formula>FLOOR(F403,1)=TODAY()</formula>
    </cfRule>
  </conditionalFormatting>
  <conditionalFormatting sqref="F407">
    <cfRule type="timePeriod" dxfId="52" priority="56" timePeriod="today">
      <formula>FLOOR(F407,1)=TODAY()</formula>
    </cfRule>
  </conditionalFormatting>
  <conditionalFormatting sqref="D408:D409">
    <cfRule type="timePeriod" dxfId="51" priority="55" timePeriod="today">
      <formula>FLOOR(D408,1)=TODAY()</formula>
    </cfRule>
  </conditionalFormatting>
  <conditionalFormatting sqref="F410">
    <cfRule type="timePeriod" dxfId="50" priority="54" timePeriod="today">
      <formula>FLOOR(F410,1)=TODAY()</formula>
    </cfRule>
  </conditionalFormatting>
  <conditionalFormatting sqref="F411">
    <cfRule type="timePeriod" dxfId="49" priority="53" timePeriod="today">
      <formula>FLOOR(F411,1)=TODAY()</formula>
    </cfRule>
  </conditionalFormatting>
  <conditionalFormatting sqref="F412">
    <cfRule type="timePeriod" dxfId="48" priority="52" timePeriod="today">
      <formula>FLOOR(F412,1)=TODAY()</formula>
    </cfRule>
  </conditionalFormatting>
  <conditionalFormatting sqref="F413">
    <cfRule type="timePeriod" dxfId="47" priority="51" timePeriod="today">
      <formula>FLOOR(F413,1)=TODAY()</formula>
    </cfRule>
  </conditionalFormatting>
  <conditionalFormatting sqref="E407">
    <cfRule type="timePeriod" dxfId="46" priority="50" timePeriod="today">
      <formula>FLOOR(E407,1)=TODAY()</formula>
    </cfRule>
  </conditionalFormatting>
  <conditionalFormatting sqref="E408">
    <cfRule type="timePeriod" dxfId="45" priority="49" timePeriod="today">
      <formula>FLOOR(E408,1)=TODAY()</formula>
    </cfRule>
  </conditionalFormatting>
  <conditionalFormatting sqref="E409">
    <cfRule type="timePeriod" dxfId="44" priority="48" timePeriod="today">
      <formula>FLOOR(E409,1)=TODAY()</formula>
    </cfRule>
  </conditionalFormatting>
  <conditionalFormatting sqref="E410">
    <cfRule type="timePeriod" dxfId="43" priority="47" timePeriod="today">
      <formula>FLOOR(E410,1)=TODAY()</formula>
    </cfRule>
  </conditionalFormatting>
  <conditionalFormatting sqref="E411">
    <cfRule type="timePeriod" dxfId="42" priority="46" timePeriod="today">
      <formula>FLOOR(E411,1)=TODAY()</formula>
    </cfRule>
  </conditionalFormatting>
  <conditionalFormatting sqref="E412">
    <cfRule type="timePeriod" dxfId="41" priority="45" timePeriod="today">
      <formula>FLOOR(E412,1)=TODAY()</formula>
    </cfRule>
  </conditionalFormatting>
  <conditionalFormatting sqref="E413">
    <cfRule type="timePeriod" dxfId="40" priority="44" timePeriod="today">
      <formula>FLOOR(E413,1)=TODAY()</formula>
    </cfRule>
  </conditionalFormatting>
  <conditionalFormatting sqref="E430">
    <cfRule type="timePeriod" dxfId="39" priority="43" timePeriod="today">
      <formula>FLOOR(E430,1)=TODAY()</formula>
    </cfRule>
  </conditionalFormatting>
  <conditionalFormatting sqref="F430">
    <cfRule type="timePeriod" dxfId="38" priority="42" timePeriod="today">
      <formula>FLOOR(F430,1)=TODAY()</formula>
    </cfRule>
  </conditionalFormatting>
  <conditionalFormatting sqref="E431">
    <cfRule type="timePeriod" dxfId="37" priority="41" timePeriod="today">
      <formula>FLOOR(E431,1)=TODAY()</formula>
    </cfRule>
  </conditionalFormatting>
  <conditionalFormatting sqref="F431">
    <cfRule type="timePeriod" dxfId="36" priority="40" timePeriod="today">
      <formula>FLOOR(F431,1)=TODAY()</formula>
    </cfRule>
  </conditionalFormatting>
  <conditionalFormatting sqref="E387">
    <cfRule type="timePeriod" dxfId="35" priority="39" timePeriod="today">
      <formula>FLOOR(E387,1)=TODAY()</formula>
    </cfRule>
  </conditionalFormatting>
  <conditionalFormatting sqref="F388">
    <cfRule type="timePeriod" dxfId="34" priority="38" timePeriod="today">
      <formula>FLOOR(F388,1)=TODAY()</formula>
    </cfRule>
  </conditionalFormatting>
  <conditionalFormatting sqref="E388">
    <cfRule type="timePeriod" dxfId="33" priority="37" timePeriod="today">
      <formula>FLOOR(E388,1)=TODAY()</formula>
    </cfRule>
  </conditionalFormatting>
  <conditionalFormatting sqref="F387">
    <cfRule type="timePeriod" dxfId="32" priority="36" timePeriod="today">
      <formula>FLOOR(F387,1)=TODAY()</formula>
    </cfRule>
  </conditionalFormatting>
  <conditionalFormatting sqref="E441">
    <cfRule type="timePeriod" dxfId="31" priority="35" timePeriod="today">
      <formula>FLOOR(E441,1)=TODAY()</formula>
    </cfRule>
  </conditionalFormatting>
  <conditionalFormatting sqref="E451">
    <cfRule type="timePeriod" dxfId="30" priority="34" timePeriod="today">
      <formula>FLOOR(E451,1)=TODAY()</formula>
    </cfRule>
  </conditionalFormatting>
  <conditionalFormatting sqref="F451">
    <cfRule type="timePeriod" dxfId="29" priority="33" timePeriod="today">
      <formula>FLOOR(F451,1)=TODAY()</formula>
    </cfRule>
  </conditionalFormatting>
  <conditionalFormatting sqref="E452">
    <cfRule type="timePeriod" dxfId="28" priority="32" timePeriod="today">
      <formula>FLOOR(E452,1)=TODAY()</formula>
    </cfRule>
  </conditionalFormatting>
  <conditionalFormatting sqref="F452">
    <cfRule type="timePeriod" dxfId="27" priority="31" timePeriod="today">
      <formula>FLOOR(F452,1)=TODAY()</formula>
    </cfRule>
  </conditionalFormatting>
  <conditionalFormatting sqref="E453">
    <cfRule type="timePeriod" dxfId="26" priority="30" timePeriod="today">
      <formula>FLOOR(E453,1)=TODAY()</formula>
    </cfRule>
  </conditionalFormatting>
  <conditionalFormatting sqref="F453">
    <cfRule type="timePeriod" dxfId="25" priority="29" timePeriod="today">
      <formula>FLOOR(F453,1)=TODAY()</formula>
    </cfRule>
  </conditionalFormatting>
  <conditionalFormatting sqref="E475">
    <cfRule type="timePeriod" dxfId="24" priority="28" timePeriod="today">
      <formula>FLOOR(E475,1)=TODAY()</formula>
    </cfRule>
  </conditionalFormatting>
  <conditionalFormatting sqref="E480">
    <cfRule type="timePeriod" dxfId="23" priority="27" timePeriod="today">
      <formula>FLOOR(E480,1)=TODAY()</formula>
    </cfRule>
  </conditionalFormatting>
  <conditionalFormatting sqref="E490">
    <cfRule type="timePeriod" dxfId="22" priority="26" timePeriod="today">
      <formula>FLOOR(E490,1)=TODAY()</formula>
    </cfRule>
  </conditionalFormatting>
  <conditionalFormatting sqref="E525">
    <cfRule type="timePeriod" dxfId="21" priority="24" timePeriod="today">
      <formula>FLOOR(E525,1)=TODAY()</formula>
    </cfRule>
  </conditionalFormatting>
  <conditionalFormatting sqref="F525">
    <cfRule type="timePeriod" dxfId="20" priority="23" timePeriod="today">
      <formula>FLOOR(F525,1)=TODAY()</formula>
    </cfRule>
  </conditionalFormatting>
  <conditionalFormatting sqref="E526">
    <cfRule type="timePeriod" dxfId="19" priority="22" timePeriod="today">
      <formula>FLOOR(E526,1)=TODAY()</formula>
    </cfRule>
  </conditionalFormatting>
  <conditionalFormatting sqref="F526">
    <cfRule type="timePeriod" dxfId="18" priority="21" timePeriod="today">
      <formula>FLOOR(F526,1)=TODAY()</formula>
    </cfRule>
  </conditionalFormatting>
  <conditionalFormatting sqref="E559">
    <cfRule type="timePeriod" dxfId="17" priority="18" timePeriod="today">
      <formula>FLOOR(E559,1)=TODAY()</formula>
    </cfRule>
  </conditionalFormatting>
  <conditionalFormatting sqref="E572">
    <cfRule type="timePeriod" dxfId="16" priority="17" timePeriod="today">
      <formula>FLOOR(E572,1)=TODAY()</formula>
    </cfRule>
  </conditionalFormatting>
  <conditionalFormatting sqref="F572">
    <cfRule type="timePeriod" dxfId="15" priority="16" timePeriod="today">
      <formula>FLOOR(F572,1)=TODAY()</formula>
    </cfRule>
  </conditionalFormatting>
  <conditionalFormatting sqref="E580">
    <cfRule type="timePeriod" dxfId="14" priority="15" timePeriod="today">
      <formula>FLOOR(E580,1)=TODAY()</formula>
    </cfRule>
  </conditionalFormatting>
  <conditionalFormatting sqref="F580">
    <cfRule type="timePeriod" dxfId="13" priority="14" timePeriod="today">
      <formula>FLOOR(F580,1)=TODAY()</formula>
    </cfRule>
  </conditionalFormatting>
  <conditionalFormatting sqref="E605">
    <cfRule type="timePeriod" dxfId="12" priority="13" timePeriod="today">
      <formula>FLOOR(E605,1)=TODAY()</formula>
    </cfRule>
  </conditionalFormatting>
  <conditionalFormatting sqref="F605">
    <cfRule type="timePeriod" dxfId="11" priority="12" timePeriod="today">
      <formula>FLOOR(F605,1)=TODAY()</formula>
    </cfRule>
  </conditionalFormatting>
  <conditionalFormatting sqref="E652">
    <cfRule type="timePeriod" dxfId="10" priority="11" timePeriod="today">
      <formula>FLOOR(E652,1)=TODAY()</formula>
    </cfRule>
  </conditionalFormatting>
  <conditionalFormatting sqref="E718">
    <cfRule type="timePeriod" dxfId="9" priority="10" timePeriod="today">
      <formula>FLOOR(E718,1)=TODAY()</formula>
    </cfRule>
  </conditionalFormatting>
  <conditionalFormatting sqref="E730">
    <cfRule type="timePeriod" dxfId="8" priority="9" timePeriod="today">
      <formula>FLOOR(E730,1)=TODAY()</formula>
    </cfRule>
  </conditionalFormatting>
  <conditionalFormatting sqref="E738">
    <cfRule type="timePeriod" dxfId="7" priority="8" timePeriod="today">
      <formula>FLOOR(E738,1)=TODAY()</formula>
    </cfRule>
  </conditionalFormatting>
  <conditionalFormatting sqref="F738">
    <cfRule type="timePeriod" dxfId="6" priority="7" timePeriod="today">
      <formula>FLOOR(F738,1)=TODAY()</formula>
    </cfRule>
  </conditionalFormatting>
  <conditionalFormatting sqref="E742">
    <cfRule type="timePeriod" dxfId="5" priority="6" timePeriod="today">
      <formula>FLOOR(E742,1)=TODAY()</formula>
    </cfRule>
  </conditionalFormatting>
  <conditionalFormatting sqref="E743">
    <cfRule type="timePeriod" dxfId="4" priority="5" timePeriod="today">
      <formula>FLOOR(E743,1)=TODAY()</formula>
    </cfRule>
  </conditionalFormatting>
  <conditionalFormatting sqref="E744">
    <cfRule type="timePeriod" dxfId="3" priority="4" timePeriod="today">
      <formula>FLOOR(E744,1)=TODAY()</formula>
    </cfRule>
  </conditionalFormatting>
  <conditionalFormatting sqref="E746">
    <cfRule type="timePeriod" dxfId="2" priority="3" timePeriod="today">
      <formula>FLOOR(E746,1)=TODAY()</formula>
    </cfRule>
  </conditionalFormatting>
  <conditionalFormatting sqref="E770">
    <cfRule type="timePeriod" dxfId="1" priority="2" timePeriod="today">
      <formula>FLOOR(E770,1)=TODAY()</formula>
    </cfRule>
  </conditionalFormatting>
  <conditionalFormatting sqref="E785">
    <cfRule type="timePeriod" dxfId="0" priority="1" timePeriod="today">
      <formula>FLOOR(E785,1)=TODAY()</formula>
    </cfRule>
  </conditionalFormatting>
  <hyperlinks>
    <hyperlink ref="J393" r:id="rId1" display="businesscub@mail.ru" xr:uid="{EB1532BE-709F-40E6-8A10-3661B3E080CD}"/>
    <hyperlink ref="J394" r:id="rId2" display="businesscub@mail.ru" xr:uid="{52DDC802-2E13-4D5A-9E01-424146722E73}"/>
    <hyperlink ref="J395" r:id="rId3" display="businesscub@mail.ru" xr:uid="{75552BDA-395D-464B-BDF4-B3A2F0F3E02B}"/>
    <hyperlink ref="J396" r:id="rId4" display="businesscub@mail.ru" xr:uid="{30040A20-ABAC-4706-A9BE-629CCB9A5BE9}"/>
    <hyperlink ref="J397" r:id="rId5" display="businesscub@mail.ru" xr:uid="{7FBA35AE-E73A-4DBD-8785-A394314A8E47}"/>
    <hyperlink ref="J398" r:id="rId6" display="businesscub@mail.ru" xr:uid="{4C46DB0F-809B-4E23-9FEB-2287C8EE6FD4}"/>
    <hyperlink ref="J34" r:id="rId7" display="120612052308muha@mail.ru" xr:uid="{1A0FEF44-6466-4DC0-AC26-E22EB296ADE9}"/>
    <hyperlink ref="J122" r:id="rId8" xr:uid="{1F09CBF3-587D-458F-ACDD-6C3B48035810}"/>
    <hyperlink ref="J123" r:id="rId9" display="sadykd@mail.ru, 87017134190" xr:uid="{13F36E83-D97A-450B-928A-4EA748040D0F}"/>
    <hyperlink ref="J128" r:id="rId10" xr:uid="{471D8D87-F95C-48D8-B427-167ADC2C9026}"/>
    <hyperlink ref="J192" r:id="rId11" xr:uid="{6BC25D3B-FE8D-4B3E-AB7E-80C5E18AF8DF}"/>
    <hyperlink ref="J207" r:id="rId12" xr:uid="{F3170859-7966-45FC-BC10-BF8CC368FA30}"/>
    <hyperlink ref="J208" r:id="rId13" xr:uid="{B57EB123-385D-465D-B91B-0A4EF9856FFE}"/>
    <hyperlink ref="J209" r:id="rId14" xr:uid="{8E085ECE-2D75-45BD-8867-6338C827F568}"/>
    <hyperlink ref="J216" r:id="rId15" xr:uid="{6D19A583-2F63-446B-802D-4E0FD478DF3B}"/>
    <hyperlink ref="J226" r:id="rId16" xr:uid="{0E2D1CBF-594F-49D9-9B53-2E68C02294AE}"/>
    <hyperlink ref="J254" r:id="rId17" xr:uid="{C7864624-6E83-4FE3-ADCF-7DF5985000E9}"/>
    <hyperlink ref="J255" r:id="rId18" xr:uid="{544C6183-DC03-4937-BDB9-08C287BCA0D7}"/>
    <hyperlink ref="J308" r:id="rId19" xr:uid="{E3F3B4D1-59E7-4035-96A7-32B36A56E3DA}"/>
    <hyperlink ref="J310" r:id="rId20" xr:uid="{BB596C0E-55DA-4A38-9FCA-AEA54CC23993}"/>
    <hyperlink ref="J311" r:id="rId21" xr:uid="{FB27121D-F730-4A07-8FC5-E97904BC5DD3}"/>
    <hyperlink ref="J312" r:id="rId22" xr:uid="{A6CE1E8F-C801-4476-B4A2-1C9A0E5FD4CB}"/>
    <hyperlink ref="J362" r:id="rId23" xr:uid="{E462F5B8-7C66-4FEA-8202-11DD8017DA7C}"/>
    <hyperlink ref="J348" r:id="rId24" xr:uid="{826073BE-CEFA-435C-9EC1-AAFD14B86231}"/>
    <hyperlink ref="J392" r:id="rId25" display="businesscub@mail.ru" xr:uid="{03811A2F-3C5F-4972-A426-44E4F2DE4021}"/>
    <hyperlink ref="J430" r:id="rId26" display="businesscub@mail.ru" xr:uid="{08FEEABA-B6E3-4B3D-B61B-080162781BF8}"/>
    <hyperlink ref="J448" r:id="rId27" xr:uid="{A7338253-140A-4FA5-8283-D774AE59408D}"/>
    <hyperlink ref="J373" r:id="rId28" xr:uid="{30519C78-FA29-4D98-B7F8-F81BE5495FF2}"/>
    <hyperlink ref="J374" r:id="rId29" xr:uid="{591C1547-7D74-4833-A2E9-6B7A4D46EA24}"/>
    <hyperlink ref="J451" r:id="rId30" display="businesscub@mail.ru" xr:uid="{D62B078F-A5DB-489A-BE13-9B3A63373A81}"/>
    <hyperlink ref="J452" r:id="rId31" display="businesscub@mail.ru" xr:uid="{09AC479A-BA9F-403C-A12D-8B1BCB0568F5}"/>
    <hyperlink ref="J453" r:id="rId32" display="businesscub@mail.ru" xr:uid="{DB0C8F0A-6C7C-4B2B-BDCA-3633D2510676}"/>
    <hyperlink ref="J464" r:id="rId33" xr:uid="{04216555-A4E6-4244-9679-BF431A1B8403}"/>
    <hyperlink ref="J465" r:id="rId34" xr:uid="{0BBCB37C-9038-4E8B-A2CF-0114948B02B3}"/>
    <hyperlink ref="J480" r:id="rId35" xr:uid="{D655729B-F973-451C-A527-85F0C32228BC}"/>
    <hyperlink ref="J545" r:id="rId36" xr:uid="{024DF7B9-A925-404C-AA08-824C95526422}"/>
    <hyperlink ref="J559" r:id="rId37" xr:uid="{7872675F-5952-40BE-81AB-1079253C7DB9}"/>
    <hyperlink ref="J577" r:id="rId38" xr:uid="{263FF5E9-1579-4EB9-8F6C-328F3FA2F761}"/>
    <hyperlink ref="J584" r:id="rId39" xr:uid="{E7E73774-DD16-45F4-B718-657D47158797}"/>
    <hyperlink ref="J628" r:id="rId40" xr:uid="{891AF01E-18D0-4CF1-8507-94D3DD74B21D}"/>
    <hyperlink ref="J656" r:id="rId41" xr:uid="{82BE4A12-7F81-451E-A189-9815F5404BB6}"/>
    <hyperlink ref="J669" r:id="rId42" xr:uid="{9C9D64E9-3C79-427A-B0FC-21BAB86DA967}"/>
    <hyperlink ref="J687" r:id="rId43" xr:uid="{8F162F65-DA08-4517-80BC-AB5561732903}"/>
    <hyperlink ref="J741" r:id="rId44" xr:uid="{1993DA94-9B65-4715-8D3F-208FD2D7376E}"/>
    <hyperlink ref="J748" r:id="rId45" xr:uid="{A7572A82-9FE7-44AB-A7D6-DD45E2C14698}"/>
    <hyperlink ref="J773" r:id="rId46" xr:uid="{38C46DD6-3C2E-4B36-A803-1102FA00C536}"/>
    <hyperlink ref="J775" r:id="rId47" xr:uid="{963DB62B-A86C-4BCF-8158-38CC14C40389}"/>
    <hyperlink ref="J785" r:id="rId48" xr:uid="{8C7746AC-04D6-4A3F-8899-6528B033106A}"/>
  </hyperlinks>
  <pageMargins left="0.7" right="0.7" top="0.75" bottom="0.75" header="0.3" footer="0.3"/>
  <pageSetup paperSize="9" orientation="portrait" verticalDpi="0" r:id="rId49"/>
  <legacyDrawing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5600B-58FB-4C65-A82A-13C76ACDDC94}">
  <dimension ref="A1:D13"/>
  <sheetViews>
    <sheetView topLeftCell="A8" workbookViewId="0">
      <selection activeCell="C11" sqref="C11"/>
    </sheetView>
  </sheetViews>
  <sheetFormatPr defaultRowHeight="15" x14ac:dyDescent="0.25"/>
  <cols>
    <col min="1" max="1" width="14.42578125" customWidth="1"/>
    <col min="2" max="2" width="17.42578125" customWidth="1"/>
    <col min="3" max="3" width="15.85546875" customWidth="1"/>
    <col min="4" max="4" width="14.42578125" customWidth="1"/>
  </cols>
  <sheetData>
    <row r="1" spans="1:4" ht="189" customHeight="1" x14ac:dyDescent="0.25">
      <c r="A1" s="698" t="s">
        <v>1741</v>
      </c>
      <c r="B1" s="698" t="s">
        <v>1742</v>
      </c>
      <c r="C1" s="698" t="s">
        <v>1743</v>
      </c>
      <c r="D1" s="698" t="s">
        <v>1744</v>
      </c>
    </row>
    <row r="2" spans="1:4" ht="15.75" thickBot="1" x14ac:dyDescent="0.3">
      <c r="A2" s="699"/>
      <c r="B2" s="699"/>
      <c r="C2" s="699"/>
      <c r="D2" s="699"/>
    </row>
    <row r="3" spans="1:4" ht="188.25" customHeight="1" x14ac:dyDescent="0.25">
      <c r="A3" s="4"/>
      <c r="B3" s="6" t="s">
        <v>1746</v>
      </c>
      <c r="C3" s="9" t="s">
        <v>1748</v>
      </c>
      <c r="D3" s="11" t="s">
        <v>1749</v>
      </c>
    </row>
    <row r="4" spans="1:4" ht="32.25" thickBot="1" x14ac:dyDescent="0.3">
      <c r="A4" s="5"/>
      <c r="B4" s="7" t="s">
        <v>1747</v>
      </c>
      <c r="C4" s="10"/>
      <c r="D4" s="5"/>
    </row>
    <row r="7" spans="1:4" ht="15.75" thickBot="1" x14ac:dyDescent="0.3"/>
    <row r="8" spans="1:4" ht="126" customHeight="1" x14ac:dyDescent="0.25">
      <c r="A8" s="11" t="s">
        <v>1741</v>
      </c>
      <c r="B8" s="11" t="s">
        <v>1742</v>
      </c>
      <c r="C8" s="11" t="s">
        <v>1743</v>
      </c>
      <c r="D8" s="11" t="s">
        <v>1744</v>
      </c>
    </row>
    <row r="9" spans="1:4" ht="15.75" customHeight="1" thickBot="1" x14ac:dyDescent="0.3">
      <c r="A9" s="5"/>
      <c r="B9" s="5"/>
      <c r="C9" s="5"/>
      <c r="D9" s="5"/>
    </row>
    <row r="10" spans="1:4" ht="47.25" customHeight="1" x14ac:dyDescent="0.25">
      <c r="A10" s="4" t="s">
        <v>1753</v>
      </c>
      <c r="B10" s="6" t="s">
        <v>1756</v>
      </c>
      <c r="C10" s="8"/>
      <c r="D10" s="11" t="s">
        <v>1749</v>
      </c>
    </row>
    <row r="11" spans="1:4" ht="189" x14ac:dyDescent="0.25">
      <c r="A11" s="4" t="s">
        <v>1754</v>
      </c>
      <c r="B11" s="6"/>
      <c r="C11" s="8" t="s">
        <v>1757</v>
      </c>
      <c r="D11" s="4"/>
    </row>
    <row r="12" spans="1:4" ht="15.75" x14ac:dyDescent="0.25">
      <c r="A12" s="12">
        <v>61140005344</v>
      </c>
      <c r="B12" s="14"/>
      <c r="C12" s="14"/>
      <c r="D12" s="4"/>
    </row>
    <row r="13" spans="1:4" ht="126.75" thickBot="1" x14ac:dyDescent="0.3">
      <c r="A13" s="13" t="s">
        <v>1755</v>
      </c>
      <c r="B13" s="15"/>
      <c r="C13" s="15"/>
      <c r="D13" s="5"/>
    </row>
  </sheetData>
  <mergeCells count="4">
    <mergeCell ref="A1:A2"/>
    <mergeCell ref="B1:B2"/>
    <mergeCell ref="C1:C2"/>
    <mergeCell ref="D1:D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Дюсикенова Маржан Каиргазиновна</dc:creator>
  <cp:lastModifiedBy>Дюсикенова Маржан Каиргазиновна</cp:lastModifiedBy>
  <dcterms:created xsi:type="dcterms:W3CDTF">2015-06-05T18:19:34Z</dcterms:created>
  <dcterms:modified xsi:type="dcterms:W3CDTF">2025-07-03T11:18:17Z</dcterms:modified>
</cp:coreProperties>
</file>